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0230" activeTab="1"/>
  </bookViews>
  <sheets>
    <sheet name="Příjmy" sheetId="1" r:id="rId1"/>
    <sheet name="Výdaje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<sst xmlns="http://schemas.openxmlformats.org/spreadsheetml/2006/main" count="380" uniqueCount="269">
  <si>
    <t>Příjmy</t>
  </si>
  <si>
    <t>PAR</t>
  </si>
  <si>
    <t>POL</t>
  </si>
  <si>
    <t>TEXT</t>
  </si>
  <si>
    <t>SCHVÁLENÝ</t>
  </si>
  <si>
    <t>ROZPOČET</t>
  </si>
  <si>
    <t>r.2011</t>
  </si>
  <si>
    <t>v tis. Kč</t>
  </si>
  <si>
    <r>
      <t>.</t>
    </r>
    <r>
      <rPr>
        <b/>
        <sz val="10"/>
        <color indexed="12"/>
        <rFont val="Arial CE"/>
        <family val="2"/>
      </rPr>
      <t>0000</t>
    </r>
    <r>
      <rPr>
        <sz val="10"/>
        <color indexed="9"/>
        <rFont val="Arial CE"/>
        <family val="2"/>
      </rPr>
      <t>.</t>
    </r>
  </si>
  <si>
    <t xml:space="preserve">Daň z příjmu právnických osob za obce </t>
  </si>
  <si>
    <t>Poplatky za znečišťování ovzduší</t>
  </si>
  <si>
    <t>Poplatek ze psů</t>
  </si>
  <si>
    <t>Poplatek za užívání veřejného prostranství</t>
  </si>
  <si>
    <t>Poplatek z ubytovacích kapacit</t>
  </si>
  <si>
    <t>Poplatek za provozovaný výherní hrací přístroj</t>
  </si>
  <si>
    <t>Odvod výtěžku z provozování loterií</t>
  </si>
  <si>
    <t>Správní poplatky</t>
  </si>
  <si>
    <t>Splátky půjček od obyvatelstva</t>
  </si>
  <si>
    <t>Neinvestiční přijaté transfery ze SR</t>
  </si>
  <si>
    <t>Neinvestiční přijaté transfery od obcí</t>
  </si>
  <si>
    <t>Převody z vlastních fondů hospodářské činnosti ÚZ 400</t>
  </si>
  <si>
    <t>Ostatní zemědělská a potravinařská činnost a rozvoj</t>
  </si>
  <si>
    <t>Příjmy z pronájmu pozemků</t>
  </si>
  <si>
    <t>Ostatní správa v průmyslu, stavebnictví, obchodu a službách</t>
  </si>
  <si>
    <t>Sankční platby přijaté od jiných subjektů</t>
  </si>
  <si>
    <t>Přijaté nekapitálové příspěvky a náhrady</t>
  </si>
  <si>
    <t>Ostatní záležitosti kultury</t>
  </si>
  <si>
    <t>Příjmy z poskytování služeb a výrobků</t>
  </si>
  <si>
    <t>Všeobecná ambulantní péče</t>
  </si>
  <si>
    <t>Příjmy z pronájmu ostaních nemovitostí a jejich částí</t>
  </si>
  <si>
    <t>Příjmy z pronájmu movitých věcí</t>
  </si>
  <si>
    <t>Nebytové hospodářství</t>
  </si>
  <si>
    <t>Komunální služby a územní rozvoj jinde nezařazené</t>
  </si>
  <si>
    <t>Činnost místní správy</t>
  </si>
  <si>
    <t>Ostatní nedaňové příjmy jinde nezařazené</t>
  </si>
  <si>
    <t>Obecné příjmy a výdaje  z finančních operací</t>
  </si>
  <si>
    <t>Příjmy z úroků</t>
  </si>
  <si>
    <t>PŘÍJMY CELKEM</t>
  </si>
  <si>
    <t>Financování</t>
  </si>
  <si>
    <t>Třída 8</t>
  </si>
  <si>
    <t xml:space="preserve">Změna stavu krátkodobých prostředků na bankovních účtech </t>
  </si>
  <si>
    <t>Změna stavu krátkodobých prostředků na bankovních účtech (soc.fond)</t>
  </si>
  <si>
    <t>Uhrazené splátky dlouhodobých přijatých půjčených prostředků ÚZ 400</t>
  </si>
  <si>
    <t>FINANCOVÁNÍ CELKEM</t>
  </si>
  <si>
    <t>ZDROJE (PŘÍJMY + FINANCOVÁNÍ)</t>
  </si>
  <si>
    <t>Rozpis položek příjmů třídy 4</t>
  </si>
  <si>
    <t>Dotace celkem</t>
  </si>
  <si>
    <t>z toho:</t>
  </si>
  <si>
    <t>Dotace neinvestiční přijaté ze SR  v rámci souhrného dot.vztahu</t>
  </si>
  <si>
    <t>Výkon státní správy</t>
  </si>
  <si>
    <t>Příspěvek na školství ze SR</t>
  </si>
  <si>
    <t>dotace na úklid chodníků  ÚZ 99</t>
  </si>
  <si>
    <t>Neúčelové příspěvky od obce:</t>
  </si>
  <si>
    <t>podle počtu obyvatel</t>
  </si>
  <si>
    <t>podle počtu žáků</t>
  </si>
  <si>
    <t>podle délky městských komunikací</t>
  </si>
  <si>
    <t>podle plochy veřejné zeleně</t>
  </si>
  <si>
    <t>podle výměry</t>
  </si>
  <si>
    <t>Vlastní příjmy celkem</t>
  </si>
  <si>
    <t>Převody z vlastních fondů hospodářské činnosti</t>
  </si>
  <si>
    <t>Hospodářský výsledek VHČ - domy</t>
  </si>
  <si>
    <t>Odpisy  z bytového fondu</t>
  </si>
  <si>
    <t>Ostatní vlastní příjmy</t>
  </si>
  <si>
    <t>ZDROJE (PŘÍJMY + FINANCOVÁNÍ) CELKEM</t>
  </si>
  <si>
    <t>Výdaje</t>
  </si>
  <si>
    <t>Ostatní zemědělská a potravinářská činnost a rozvoj</t>
  </si>
  <si>
    <t>Nákup ostatních služeb</t>
  </si>
  <si>
    <t>1039</t>
  </si>
  <si>
    <t>Ostatní záležitosti lesního hospodářství</t>
  </si>
  <si>
    <t>5222</t>
  </si>
  <si>
    <t>Myslivecká společnost Staré zámky</t>
  </si>
  <si>
    <t>2212</t>
  </si>
  <si>
    <t>Silnice</t>
  </si>
  <si>
    <t>Konzultační, poradenské a právní služby</t>
  </si>
  <si>
    <t xml:space="preserve">Opravy a udržování </t>
  </si>
  <si>
    <t>Opravy a udržování  ÚZ 99</t>
  </si>
  <si>
    <t>Ostatní záležitosti pozemních komunikací</t>
  </si>
  <si>
    <t>Parkování u polikliniky Horníkova</t>
  </si>
  <si>
    <t>Úpravy drobných vodních toků</t>
  </si>
  <si>
    <t>Rekonstrukce Mariánského potoka</t>
  </si>
  <si>
    <t>Vodoměrná stanice na Líšeňském potoku</t>
  </si>
  <si>
    <t>Líšeňský potok - výkup pozemků(p.Buchtová,Stehlík)</t>
  </si>
  <si>
    <t>Předškolní zařízení</t>
  </si>
  <si>
    <t>MŠ Šimáčkova - výměna oken a dveří</t>
  </si>
  <si>
    <t>MŠ Šimáčkova - oprava a sanace fasády(uvnitř)</t>
  </si>
  <si>
    <t>MŠ Šimáčkova - neinvestiční příspěvek</t>
  </si>
  <si>
    <t>MŠ Šimáčkova - neinvestiční příspěvek(vybavení tříd)</t>
  </si>
  <si>
    <t>MŠ Trnkova - neinvestiční příspěvek</t>
  </si>
  <si>
    <t>MŠ Michalova - neinvestiční příspěvek</t>
  </si>
  <si>
    <t>MŠ Synkova - neinvestiční příspěvek</t>
  </si>
  <si>
    <t>MŠ Neklež - neinvestiční příspěvek</t>
  </si>
  <si>
    <t>MŠ Puchýřova - neinvestiční příspěvek</t>
  </si>
  <si>
    <t>MŠ Strnadova - neinvestiční příspěvek</t>
  </si>
  <si>
    <t>MŠ Hochmanova - neinvestiční příspěvek</t>
  </si>
  <si>
    <t>MŠ Bří Pelíšků - neinvestiční příspěvek</t>
  </si>
  <si>
    <t>MŠ bří Pelíšků - nástavba, vnitřní úpravy</t>
  </si>
  <si>
    <t>MŠ Puchýřova - investiční příspěvek (varný kotel)</t>
  </si>
  <si>
    <t>3113</t>
  </si>
  <si>
    <t>Základní školy</t>
  </si>
  <si>
    <t>Nájemné</t>
  </si>
  <si>
    <t>ZŠ Masarova - neinvestiční příspěvek</t>
  </si>
  <si>
    <t>ZŠ Novolíšeňská - neinvestiční příspěvek</t>
  </si>
  <si>
    <t>ZŠ Novolíšeňská - neinvestiční příspěvek(sportovní třídy)</t>
  </si>
  <si>
    <t>ZŠ a MŠ Horníkova - neinvestiční příspěvek</t>
  </si>
  <si>
    <t>ZŠ Holzova - neinvestiční příspěvek</t>
  </si>
  <si>
    <t>ZŠ Holzova - investiční příspěvek(konvektomat)</t>
  </si>
  <si>
    <t>3141</t>
  </si>
  <si>
    <t>Školní stravování při předškolním a základním vzdělávání</t>
  </si>
  <si>
    <t>ŠJ Masarova - neinvestiční příspěvek</t>
  </si>
  <si>
    <t>ŠJ Novolíšeňská - neinvestiční příspěvek</t>
  </si>
  <si>
    <t>ŠJ Masarova - rekonstrukce podlah kuchyně</t>
  </si>
  <si>
    <t>3312</t>
  </si>
  <si>
    <t>Hudební činnost</t>
  </si>
  <si>
    <t xml:space="preserve">Folklorní soubor Stará Líšeň </t>
  </si>
  <si>
    <t xml:space="preserve">Národopisný soubor Líšňáci </t>
  </si>
  <si>
    <t>Činnosti knihovnické</t>
  </si>
  <si>
    <t>Knihovna Jiřího Mahena - pobočka Jírova</t>
  </si>
  <si>
    <t>Knihovna Jiřího Mahena - pobočka Pohankova</t>
  </si>
  <si>
    <t>3319</t>
  </si>
  <si>
    <t>Líšeňská kronika</t>
  </si>
  <si>
    <t>5194</t>
  </si>
  <si>
    <t>Věcné dary</t>
  </si>
  <si>
    <t>Konvalinová Milena - provoz výtvarného ateliéru</t>
  </si>
  <si>
    <t>Občanské sdružení Líšeň - divadlo Líšeň</t>
  </si>
  <si>
    <t>Nadační fond Galerie Hády</t>
  </si>
  <si>
    <t>Kulturní centrum Líšeň - neinvestiční příspěvek(provoz)</t>
  </si>
  <si>
    <t>Kulturní centrum Líšeň - neinvestiční příspěvek(platy)</t>
  </si>
  <si>
    <t>Dělnický dům - protihluková opatření</t>
  </si>
  <si>
    <t>Činnosti registrovaných církví a náboženských společností</t>
  </si>
  <si>
    <t>Římskokatolická farnost - kostel sv.Jiljí</t>
  </si>
  <si>
    <t>3349</t>
  </si>
  <si>
    <t>Ostatní záležitosti sdělovacích prostředků</t>
  </si>
  <si>
    <t>5169</t>
  </si>
  <si>
    <t xml:space="preserve">Nákup ostatních služeb </t>
  </si>
  <si>
    <t>Sportovní zařízení v majetku obce</t>
  </si>
  <si>
    <t>Drobný hmotný dlouhodobý majetek</t>
  </si>
  <si>
    <t>Veřejné sportoviště - lanové centrum Synkova</t>
  </si>
  <si>
    <t>3419</t>
  </si>
  <si>
    <t>Ostatní tělovýchovná činnost</t>
  </si>
  <si>
    <t>Aerobic Centrum Brno - příprava repre.Klára Okřinová</t>
  </si>
  <si>
    <t xml:space="preserve">HLC Bulldogs Brno </t>
  </si>
  <si>
    <t>SK Líšeň</t>
  </si>
  <si>
    <t>TJ Sokol Líšeň</t>
  </si>
  <si>
    <t>JUDO KATA BRNO</t>
  </si>
  <si>
    <t>TJ JUNIOR Brno</t>
  </si>
  <si>
    <t>Tenisový klub Líšeň</t>
  </si>
  <si>
    <t>Klub sportovní gymnastiky MS Brno - repre.A.Wohlgemuthová</t>
  </si>
  <si>
    <t>SK PROVO Brno</t>
  </si>
  <si>
    <t>3421</t>
  </si>
  <si>
    <t>Využití volného času dětí a mládeže</t>
  </si>
  <si>
    <t>Kučírková Dominika - záj.kroužky Pierot při MŠ Strnadova</t>
  </si>
  <si>
    <t xml:space="preserve">Klub Pastelka </t>
  </si>
  <si>
    <t>Salesiánské středisko mládeže - Dům dětí a mládeže Brno-Líšeň</t>
  </si>
  <si>
    <t>Ostatní zájmová činnost a rekreace</t>
  </si>
  <si>
    <t xml:space="preserve">Tarokový klub Líšeň  </t>
  </si>
  <si>
    <t>Klub sběratelů Líšeň</t>
  </si>
  <si>
    <t>Moravskoslezský kynologický svaz - kynologický klub</t>
  </si>
  <si>
    <t xml:space="preserve">Správa majetku Líšeň - Poliklinika - neinvestiční příspěvek (opravy) </t>
  </si>
  <si>
    <t>Správa majetku Líšeň - Poliklinika - neinvestiční příspěvek (správa)</t>
  </si>
  <si>
    <t>Správa majetku Líšeň - Poliklinika - neinvestiční příspěvek (platy)</t>
  </si>
  <si>
    <t>Ostatní činnost ve zdravotnictví</t>
  </si>
  <si>
    <t xml:space="preserve">Oblastní spolek ČČK </t>
  </si>
  <si>
    <t>3612</t>
  </si>
  <si>
    <t>Bytové hospodářství</t>
  </si>
  <si>
    <t>Úroky vlastní ÚZ 400</t>
  </si>
  <si>
    <t>Převody vlastním fondům hospodářské činnosti ÚZ 400</t>
  </si>
  <si>
    <t>Odbydlené nájemné - Kubíkova 2, 4 ÚZ 400</t>
  </si>
  <si>
    <t>Odbydlené nájemné - Hochmanova 21 ÚZ 400</t>
  </si>
  <si>
    <t>Odbydlené nájemné - Molákova 9 ÚZ 400</t>
  </si>
  <si>
    <t>Rekonstrukce výtahů v bytových domech ÚZ 400</t>
  </si>
  <si>
    <t>Hlasové spojení výtahu se servisní firmou ÚZ 400</t>
  </si>
  <si>
    <t>Rekonstrukce střech na bytových domech  ÚZ 400</t>
  </si>
  <si>
    <t>Rekonstrukce vstupů do bytových domů  ÚZ 400</t>
  </si>
  <si>
    <t>Rekonstrukce chodbových elektroinstalačních jader ÚZ 400</t>
  </si>
  <si>
    <t>Osazení pohybových čidel na regulaci osvětlení ÚZ 400</t>
  </si>
  <si>
    <t>Rekonstrukce balkónů ÚZ 400</t>
  </si>
  <si>
    <t>Rekonstrukce bytových jader ÚZ 400</t>
  </si>
  <si>
    <t>Rekonstrukce hromosvodů ÚZ 400</t>
  </si>
  <si>
    <t>Kontejnerová stání  ÚZ 400</t>
  </si>
  <si>
    <t>Studená voda</t>
  </si>
  <si>
    <t>Správa majetku Líšeň - neinvestiční příspěvek (opravy nebyt.prostor)</t>
  </si>
  <si>
    <t>Správa majetku Líšeň - neinvestiční příspěvek (správa)</t>
  </si>
  <si>
    <t>Správa majetku Líšeň - neinvestiční příspěvek (platy)</t>
  </si>
  <si>
    <t>Správa majetku Líšeň - příspěvek na zajištění investičních akcí</t>
  </si>
  <si>
    <t>Ostatní neinvestiční výdaje jinde nezařazené</t>
  </si>
  <si>
    <t>3632</t>
  </si>
  <si>
    <t>Pohřebnictví</t>
  </si>
  <si>
    <t>Poskytnuté neinvestiční příspěvky a náhrady</t>
  </si>
  <si>
    <t>3639</t>
  </si>
  <si>
    <t>Pojištění majetku</t>
  </si>
  <si>
    <t>CPR - Regenerace veřejné zeleně Rokle</t>
  </si>
  <si>
    <t>Výběh pro psy (lokalita Podruhova-Synkova)</t>
  </si>
  <si>
    <t>Sběr a svoz komunálních odpadů</t>
  </si>
  <si>
    <t>Ostatní nakládání s odpady</t>
  </si>
  <si>
    <t>3745</t>
  </si>
  <si>
    <t>Péče o vzhled obcí a veřejnou zeleň</t>
  </si>
  <si>
    <t>Ústavy péče pro mládež</t>
  </si>
  <si>
    <t>Ostatní neinvestiční transfery obyvatelstvu</t>
  </si>
  <si>
    <t>Zařízení pro děti vyžadující okamžitou pomoc</t>
  </si>
  <si>
    <t>Ostatní sociální péče a pomoc dětem a mládeži</t>
  </si>
  <si>
    <t xml:space="preserve">Ratolest Brno </t>
  </si>
  <si>
    <t>Osobní asistence,peč.služba a podpora samostatného bydlení</t>
  </si>
  <si>
    <t xml:space="preserve">Pečovatelská služba Nazaria </t>
  </si>
  <si>
    <t xml:space="preserve">Pečovatelská služba Brigancia </t>
  </si>
  <si>
    <t>Denní stacionáře a centra denních služeb</t>
  </si>
  <si>
    <t xml:space="preserve">Sdružení VELETA </t>
  </si>
  <si>
    <t xml:space="preserve">Diecézní charita Brno - EFFETA </t>
  </si>
  <si>
    <t>Domovy</t>
  </si>
  <si>
    <t xml:space="preserve">Beskyd DZR o.p.s. </t>
  </si>
  <si>
    <t>Ostatní služby a činnosti v oblasti sociální péče</t>
  </si>
  <si>
    <t xml:space="preserve">Naděje Brno </t>
  </si>
  <si>
    <t>Roska Brno - město, region. org. Unie Roska v ČR</t>
  </si>
  <si>
    <t>Charitativní o.s. zdravotně postižených</t>
  </si>
  <si>
    <t>Svaz důchodců ČR - Městská organizace Brno</t>
  </si>
  <si>
    <t>Svaz důchodců ČR - Klub důchodců Brno-Líšeň</t>
  </si>
  <si>
    <t>Svaz tělesně postižených v ČR, Brno-Vinohrady</t>
  </si>
  <si>
    <t>Ochrana obyvatelstva</t>
  </si>
  <si>
    <t>Bezpečnost a veřejný pořádek</t>
  </si>
  <si>
    <t xml:space="preserve">Kamerový systém </t>
  </si>
  <si>
    <t>Propojení kamerového systému</t>
  </si>
  <si>
    <t>5519</t>
  </si>
  <si>
    <t>Ostatní záležitosti požární ochrany</t>
  </si>
  <si>
    <t>Zastupitelstva obcí</t>
  </si>
  <si>
    <t xml:space="preserve">Ostatní osobní výdaje </t>
  </si>
  <si>
    <t>Odměny členů zastupitelstev obcí</t>
  </si>
  <si>
    <t>Povinné pojistné na sociální zabezpečení a příspěvek na StPZ</t>
  </si>
  <si>
    <t>Povinné pojistné na veřejné zdravotní pojištění</t>
  </si>
  <si>
    <t>Služby školení a vzdělávání</t>
  </si>
  <si>
    <t>Cestovné zastupitelů</t>
  </si>
  <si>
    <t>Pohoštění</t>
  </si>
  <si>
    <t>Pohoštění - reprezentační účely</t>
  </si>
  <si>
    <t xml:space="preserve">Věcné dary </t>
  </si>
  <si>
    <t>Věcné dary - reprezentační účely</t>
  </si>
  <si>
    <t>Náhrady mezd v době nemoci</t>
  </si>
  <si>
    <t>6171</t>
  </si>
  <si>
    <t>Platy zaměstnanců v pracovním poměru</t>
  </si>
  <si>
    <t>Ostatní osobní výdaje</t>
  </si>
  <si>
    <t>Ostatní povinné pojistné hrazené zaměstnavatelem</t>
  </si>
  <si>
    <t>Odměny za užití duševního vlastnictví</t>
  </si>
  <si>
    <t>Ochranné pomůcky</t>
  </si>
  <si>
    <t>Léky a zdravotnický materiál</t>
  </si>
  <si>
    <t>Knihy, učeb.pomůcky a tisk</t>
  </si>
  <si>
    <t>Nákup materiálu jinde nezařazený</t>
  </si>
  <si>
    <t xml:space="preserve">Teplo </t>
  </si>
  <si>
    <t>Elektrická energie</t>
  </si>
  <si>
    <t xml:space="preserve">Pohonné hmoty </t>
  </si>
  <si>
    <t>Služby pošt</t>
  </si>
  <si>
    <t>Služby telekomunikací a radiokomunikací</t>
  </si>
  <si>
    <t>Služby peněžních ústavů</t>
  </si>
  <si>
    <t xml:space="preserve">Sociální fond - stravování </t>
  </si>
  <si>
    <t>Opravy a údržba</t>
  </si>
  <si>
    <t>Programové vybavení</t>
  </si>
  <si>
    <t>Cestovné zaměstnanců</t>
  </si>
  <si>
    <t>Sociální fond - pohoštění</t>
  </si>
  <si>
    <t>Ostatní nákupy jinde nezařazené</t>
  </si>
  <si>
    <t>Zaplacené sankce</t>
  </si>
  <si>
    <t>Nákup kolků</t>
  </si>
  <si>
    <t>Platby daní a poplatků SR</t>
  </si>
  <si>
    <t>Ostatní náhrady placené obyvatelstvu</t>
  </si>
  <si>
    <t xml:space="preserve">Sociální fond - ostat. neinv. transfery obyv. </t>
  </si>
  <si>
    <t xml:space="preserve">Ostatní neinvestiční transfery obyvatelstvu </t>
  </si>
  <si>
    <t>Sociální fond - půjčky</t>
  </si>
  <si>
    <t>Radnice Líšeň - kamery do garáže</t>
  </si>
  <si>
    <t>Terminal server - 2.etapa</t>
  </si>
  <si>
    <t>6310</t>
  </si>
  <si>
    <t>Obecné příjmy a výdaje z finančních operací</t>
  </si>
  <si>
    <t>Ostatní finanční operace</t>
  </si>
  <si>
    <t>Platby daní a poplatků</t>
  </si>
  <si>
    <t>VÝDAJE -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</si>
</sst>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,##0\ _K_č;[Red]\-#,##0\ _K_č"/>
  </numFmts>
  <fonts count="17">
    <font>
      <sz val="10"/>
      <name val="Arial"/>
      <family val="0"/>
    </font>
    <font>
      <b/>
      <sz val="14"/>
      <name val="Arial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9"/>
      <name val="Arial CE"/>
      <family val="2"/>
    </font>
    <font>
      <sz val="10"/>
      <color indexed="12"/>
      <name val="Arial CE"/>
      <family val="2"/>
    </font>
    <font>
      <sz val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  <font>
      <sz val="8"/>
      <name val="Arial CE"/>
      <family val="0"/>
    </font>
    <font>
      <sz val="10"/>
      <color indexed="10"/>
      <name val="Arial CE"/>
      <family val="2"/>
    </font>
    <font>
      <sz val="12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2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37" fontId="3" fillId="0" borderId="4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37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7" fontId="3" fillId="0" borderId="8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7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7" fontId="6" fillId="0" borderId="11" xfId="0" applyNumberFormat="1" applyFont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37" fontId="3" fillId="0" borderId="8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8" fontId="6" fillId="0" borderId="4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8" fontId="6" fillId="0" borderId="2" xfId="0" applyNumberFormat="1" applyFont="1" applyBorder="1" applyAlignment="1">
      <alignment vertical="center"/>
    </xf>
    <xf numFmtId="37" fontId="9" fillId="0" borderId="18" xfId="0" applyNumberFormat="1" applyFont="1" applyBorder="1" applyAlignment="1">
      <alignment vertical="center"/>
    </xf>
    <xf numFmtId="37" fontId="9" fillId="0" borderId="0" xfId="0" applyNumberFormat="1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38" fontId="9" fillId="0" borderId="18" xfId="0" applyNumberFormat="1" applyFont="1" applyBorder="1" applyAlignment="1">
      <alignment vertical="center"/>
    </xf>
    <xf numFmtId="1" fontId="2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37" fontId="3" fillId="0" borderId="18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/>
    </xf>
    <xf numFmtId="41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41" fontId="0" fillId="0" borderId="2" xfId="0" applyNumberFormat="1" applyBorder="1" applyAlignment="1">
      <alignment/>
    </xf>
    <xf numFmtId="0" fontId="0" fillId="0" borderId="23" xfId="0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Border="1" applyAlignment="1">
      <alignment/>
    </xf>
    <xf numFmtId="41" fontId="5" fillId="0" borderId="4" xfId="0" applyNumberFormat="1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5" fillId="0" borderId="17" xfId="0" applyFont="1" applyBorder="1" applyAlignment="1">
      <alignment/>
    </xf>
    <xf numFmtId="41" fontId="3" fillId="0" borderId="18" xfId="0" applyNumberFormat="1" applyFont="1" applyBorder="1" applyAlignment="1">
      <alignment/>
    </xf>
    <xf numFmtId="0" fontId="3" fillId="0" borderId="15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5" xfId="0" applyFont="1" applyBorder="1" applyAlignment="1">
      <alignment horizontal="left"/>
    </xf>
    <xf numFmtId="0" fontId="0" fillId="0" borderId="17" xfId="0" applyBorder="1" applyAlignment="1">
      <alignment/>
    </xf>
    <xf numFmtId="41" fontId="2" fillId="0" borderId="18" xfId="0" applyNumberFormat="1" applyFont="1" applyBorder="1" applyAlignment="1">
      <alignment/>
    </xf>
    <xf numFmtId="0" fontId="11" fillId="0" borderId="15" xfId="0" applyFont="1" applyBorder="1" applyAlignment="1">
      <alignment horizontal="left"/>
    </xf>
    <xf numFmtId="0" fontId="14" fillId="0" borderId="17" xfId="0" applyFont="1" applyBorder="1" applyAlignment="1">
      <alignment/>
    </xf>
    <xf numFmtId="41" fontId="11" fillId="0" borderId="18" xfId="0" applyNumberFormat="1" applyFont="1" applyBorder="1" applyAlignment="1">
      <alignment/>
    </xf>
    <xf numFmtId="0" fontId="11" fillId="0" borderId="23" xfId="0" applyFont="1" applyBorder="1" applyAlignment="1">
      <alignment horizontal="left"/>
    </xf>
    <xf numFmtId="0" fontId="14" fillId="0" borderId="0" xfId="0" applyFont="1" applyBorder="1" applyAlignment="1">
      <alignment/>
    </xf>
    <xf numFmtId="41" fontId="11" fillId="0" borderId="2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left"/>
    </xf>
    <xf numFmtId="37" fontId="3" fillId="0" borderId="4" xfId="15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left"/>
    </xf>
    <xf numFmtId="38" fontId="6" fillId="0" borderId="11" xfId="15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left"/>
    </xf>
    <xf numFmtId="37" fontId="6" fillId="0" borderId="11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left"/>
    </xf>
    <xf numFmtId="37" fontId="3" fillId="0" borderId="8" xfId="15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/>
    </xf>
    <xf numFmtId="1" fontId="6" fillId="0" borderId="27" xfId="0" applyNumberFormat="1" applyFont="1" applyFill="1" applyBorder="1" applyAlignment="1">
      <alignment horizontal="left"/>
    </xf>
    <xf numFmtId="37" fontId="6" fillId="0" borderId="6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left"/>
    </xf>
    <xf numFmtId="37" fontId="6" fillId="0" borderId="3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37" fontId="6" fillId="0" borderId="4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center"/>
    </xf>
    <xf numFmtId="37" fontId="6" fillId="0" borderId="6" xfId="15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0" fillId="0" borderId="29" xfId="0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6" xfId="0" applyFont="1" applyBorder="1" applyAlignment="1">
      <alignment/>
    </xf>
    <xf numFmtId="1" fontId="6" fillId="0" borderId="27" xfId="0" applyNumberFormat="1" applyFont="1" applyBorder="1" applyAlignment="1">
      <alignment horizontal="center"/>
    </xf>
    <xf numFmtId="1" fontId="6" fillId="0" borderId="30" xfId="0" applyNumberFormat="1" applyFont="1" applyFill="1" applyBorder="1" applyAlignment="1">
      <alignment horizontal="left"/>
    </xf>
    <xf numFmtId="37" fontId="6" fillId="0" borderId="10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1" fontId="6" fillId="0" borderId="5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left"/>
    </xf>
    <xf numFmtId="1" fontId="6" fillId="0" borderId="11" xfId="0" applyNumberFormat="1" applyFont="1" applyFill="1" applyBorder="1" applyAlignment="1">
      <alignment horizontal="left"/>
    </xf>
    <xf numFmtId="1" fontId="6" fillId="0" borderId="30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37" fontId="6" fillId="0" borderId="11" xfId="15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37" fontId="3" fillId="3" borderId="8" xfId="15" applyNumberFormat="1" applyFont="1" applyFill="1" applyBorder="1" applyAlignment="1">
      <alignment horizontal="right"/>
    </xf>
    <xf numFmtId="37" fontId="6" fillId="0" borderId="4" xfId="15" applyNumberFormat="1" applyFont="1" applyBorder="1" applyAlignment="1">
      <alignment horizontal="right"/>
    </xf>
    <xf numFmtId="1" fontId="6" fillId="0" borderId="29" xfId="0" applyNumberFormat="1" applyFont="1" applyBorder="1" applyAlignment="1">
      <alignment horizontal="left"/>
    </xf>
    <xf numFmtId="1" fontId="12" fillId="0" borderId="6" xfId="0" applyNumberFormat="1" applyFont="1" applyFill="1" applyBorder="1" applyAlignment="1">
      <alignment horizontal="left"/>
    </xf>
    <xf numFmtId="1" fontId="6" fillId="0" borderId="10" xfId="0" applyNumberFormat="1" applyFont="1" applyBorder="1" applyAlignment="1">
      <alignment horizontal="left"/>
    </xf>
    <xf numFmtId="1" fontId="6" fillId="0" borderId="6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1" fontId="6" fillId="0" borderId="29" xfId="0" applyNumberFormat="1" applyFont="1" applyFill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1" fontId="6" fillId="0" borderId="7" xfId="0" applyNumberFormat="1" applyFont="1" applyBorder="1" applyAlignment="1">
      <alignment horizontal="left"/>
    </xf>
    <xf numFmtId="1" fontId="6" fillId="0" borderId="3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37" fontId="3" fillId="0" borderId="8" xfId="0" applyNumberFormat="1" applyFont="1" applyBorder="1" applyAlignment="1">
      <alignment horizontal="right"/>
    </xf>
    <xf numFmtId="1" fontId="6" fillId="0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left"/>
    </xf>
    <xf numFmtId="38" fontId="6" fillId="0" borderId="6" xfId="15" applyNumberFormat="1" applyFont="1" applyBorder="1" applyAlignment="1">
      <alignment horizontal="right"/>
    </xf>
    <xf numFmtId="1" fontId="6" fillId="0" borderId="7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6" fillId="0" borderId="6" xfId="0" applyNumberFormat="1" applyFont="1" applyFill="1" applyBorder="1" applyAlignment="1">
      <alignment horizontal="center"/>
    </xf>
    <xf numFmtId="37" fontId="6" fillId="0" borderId="6" xfId="0" applyNumberFormat="1" applyFont="1" applyFill="1" applyBorder="1" applyAlignment="1">
      <alignment horizontal="right"/>
    </xf>
    <xf numFmtId="1" fontId="6" fillId="0" borderId="19" xfId="0" applyNumberFormat="1" applyFont="1" applyBorder="1" applyAlignment="1">
      <alignment horizontal="left"/>
    </xf>
    <xf numFmtId="37" fontId="6" fillId="0" borderId="2" xfId="0" applyNumberFormat="1" applyFont="1" applyBorder="1" applyAlignment="1">
      <alignment horizontal="right"/>
    </xf>
    <xf numFmtId="1" fontId="6" fillId="0" borderId="4" xfId="0" applyNumberFormat="1" applyFont="1" applyFill="1" applyBorder="1" applyAlignment="1">
      <alignment horizontal="left"/>
    </xf>
    <xf numFmtId="1" fontId="6" fillId="0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5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38" fontId="6" fillId="0" borderId="4" xfId="15" applyNumberFormat="1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left"/>
    </xf>
    <xf numFmtId="1" fontId="6" fillId="0" borderId="32" xfId="0" applyNumberFormat="1" applyFont="1" applyBorder="1" applyAlignment="1">
      <alignment horizontal="center"/>
    </xf>
    <xf numFmtId="0" fontId="0" fillId="3" borderId="8" xfId="0" applyFill="1" applyBorder="1" applyAlignment="1">
      <alignment/>
    </xf>
    <xf numFmtId="0" fontId="15" fillId="3" borderId="15" xfId="0" applyFont="1" applyFill="1" applyBorder="1" applyAlignment="1">
      <alignment/>
    </xf>
    <xf numFmtId="0" fontId="15" fillId="3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164" fontId="9" fillId="0" borderId="18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v&#225;len&#253;R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Příjmy"/>
      <sheetName val="Výdaje"/>
      <sheetName val="Odbory"/>
      <sheetName val="Fondy"/>
      <sheetName val="Dotace"/>
      <sheetName val="KV"/>
      <sheetName val="Bytové hospodářstv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90"/>
  <sheetViews>
    <sheetView workbookViewId="0" topLeftCell="A1">
      <selection activeCell="A1" sqref="A1:IV16384"/>
    </sheetView>
  </sheetViews>
  <sheetFormatPr defaultColWidth="9.140625" defaultRowHeight="12.75"/>
  <cols>
    <col min="1" max="1" width="2.7109375" style="0" customWidth="1"/>
    <col min="2" max="2" width="6.00390625" style="0" customWidth="1"/>
    <col min="3" max="3" width="6.421875" style="0" customWidth="1"/>
    <col min="4" max="4" width="55.140625" style="0" customWidth="1"/>
    <col min="5" max="5" width="14.00390625" style="0" bestFit="1" customWidth="1"/>
  </cols>
  <sheetData>
    <row r="1" spans="2:5" ht="18">
      <c r="B1" s="1" t="s">
        <v>0</v>
      </c>
      <c r="C1" s="1"/>
      <c r="D1" s="1"/>
      <c r="E1" s="1"/>
    </row>
    <row r="2" ht="13.5" thickBot="1"/>
    <row r="3" spans="2:5" ht="12.75">
      <c r="B3" s="2" t="s">
        <v>1</v>
      </c>
      <c r="C3" s="2" t="s">
        <v>2</v>
      </c>
      <c r="D3" s="2" t="s">
        <v>3</v>
      </c>
      <c r="E3" s="3" t="s">
        <v>4</v>
      </c>
    </row>
    <row r="4" spans="2:5" ht="12.75">
      <c r="B4" s="4"/>
      <c r="C4" s="4"/>
      <c r="D4" s="5"/>
      <c r="E4" s="6" t="s">
        <v>5</v>
      </c>
    </row>
    <row r="5" spans="2:5" ht="12.75">
      <c r="B5" s="4"/>
      <c r="C5" s="4"/>
      <c r="D5" s="5"/>
      <c r="E5" s="7" t="s">
        <v>6</v>
      </c>
    </row>
    <row r="6" spans="2:5" ht="13.5" thickBot="1">
      <c r="B6" s="8"/>
      <c r="C6" s="8"/>
      <c r="D6" s="9"/>
      <c r="E6" s="10" t="s">
        <v>7</v>
      </c>
    </row>
    <row r="7" spans="2:5" ht="12.75">
      <c r="B7" s="11" t="s">
        <v>8</v>
      </c>
      <c r="C7" s="12"/>
      <c r="D7" s="13"/>
      <c r="E7" s="14">
        <f>SUM(E8:E20)</f>
        <v>133899</v>
      </c>
    </row>
    <row r="8" spans="2:5" ht="12.75">
      <c r="B8" s="15"/>
      <c r="C8" s="16">
        <v>1122</v>
      </c>
      <c r="D8" s="17" t="s">
        <v>9</v>
      </c>
      <c r="E8" s="18">
        <v>6363</v>
      </c>
    </row>
    <row r="9" spans="2:5" ht="12.75">
      <c r="B9" s="15"/>
      <c r="C9" s="16">
        <v>1332</v>
      </c>
      <c r="D9" s="17" t="s">
        <v>10</v>
      </c>
      <c r="E9" s="18">
        <v>2</v>
      </c>
    </row>
    <row r="10" spans="2:5" ht="12.75">
      <c r="B10" s="15"/>
      <c r="C10" s="19">
        <v>1341</v>
      </c>
      <c r="D10" s="20" t="s">
        <v>11</v>
      </c>
      <c r="E10" s="18">
        <v>750</v>
      </c>
    </row>
    <row r="11" spans="2:5" ht="12.75">
      <c r="B11" s="15"/>
      <c r="C11" s="19">
        <v>1343</v>
      </c>
      <c r="D11" s="20" t="s">
        <v>12</v>
      </c>
      <c r="E11" s="18">
        <v>700</v>
      </c>
    </row>
    <row r="12" spans="2:5" ht="12.75">
      <c r="B12" s="15"/>
      <c r="C12" s="19">
        <v>1345</v>
      </c>
      <c r="D12" s="20" t="s">
        <v>13</v>
      </c>
      <c r="E12" s="18">
        <v>700</v>
      </c>
    </row>
    <row r="13" spans="2:5" ht="12.75">
      <c r="B13" s="15"/>
      <c r="C13" s="19">
        <v>1347</v>
      </c>
      <c r="D13" s="20" t="s">
        <v>14</v>
      </c>
      <c r="E13" s="18">
        <v>2400</v>
      </c>
    </row>
    <row r="14" spans="2:5" ht="12.75">
      <c r="B14" s="15"/>
      <c r="C14" s="19">
        <v>1351</v>
      </c>
      <c r="D14" s="20" t="s">
        <v>15</v>
      </c>
      <c r="E14" s="18">
        <v>900</v>
      </c>
    </row>
    <row r="15" spans="2:5" ht="12.75">
      <c r="B15" s="15"/>
      <c r="C15" s="19">
        <v>1361</v>
      </c>
      <c r="D15" s="20" t="s">
        <v>16</v>
      </c>
      <c r="E15" s="18">
        <v>2000</v>
      </c>
    </row>
    <row r="16" spans="2:5" ht="12.75">
      <c r="B16" s="15"/>
      <c r="C16" s="19">
        <v>2460</v>
      </c>
      <c r="D16" s="20" t="s">
        <v>17</v>
      </c>
      <c r="E16" s="18">
        <v>40</v>
      </c>
    </row>
    <row r="17" spans="2:5" ht="12.75">
      <c r="B17" s="15"/>
      <c r="C17" s="19">
        <v>4112</v>
      </c>
      <c r="D17" s="20" t="s">
        <v>18</v>
      </c>
      <c r="E17" s="18">
        <f>E71</f>
        <v>17491</v>
      </c>
    </row>
    <row r="18" spans="2:5" ht="12.75">
      <c r="B18" s="15"/>
      <c r="C18" s="19">
        <v>4121</v>
      </c>
      <c r="D18" s="20" t="s">
        <v>19</v>
      </c>
      <c r="E18" s="18">
        <f>E76</f>
        <v>58160</v>
      </c>
    </row>
    <row r="19" spans="2:5" ht="12.75">
      <c r="B19" s="15"/>
      <c r="C19" s="19">
        <v>4121</v>
      </c>
      <c r="D19" s="20" t="s">
        <v>19</v>
      </c>
      <c r="E19" s="18">
        <f>E75</f>
        <v>1779</v>
      </c>
    </row>
    <row r="20" spans="2:5" ht="13.5" thickBot="1">
      <c r="B20" s="15"/>
      <c r="C20" s="19">
        <v>4131</v>
      </c>
      <c r="D20" s="20" t="s">
        <v>20</v>
      </c>
      <c r="E20" s="18">
        <f>E84</f>
        <v>42614</v>
      </c>
    </row>
    <row r="21" spans="2:5" ht="12.75">
      <c r="B21" s="21">
        <v>1019</v>
      </c>
      <c r="C21" s="22"/>
      <c r="D21" s="23" t="s">
        <v>21</v>
      </c>
      <c r="E21" s="24">
        <f>SUM(E22)</f>
        <v>1200</v>
      </c>
    </row>
    <row r="22" spans="2:5" ht="13.5" thickBot="1">
      <c r="B22" s="25"/>
      <c r="C22" s="26">
        <v>2131</v>
      </c>
      <c r="D22" s="27" t="s">
        <v>22</v>
      </c>
      <c r="E22" s="28">
        <v>1200</v>
      </c>
    </row>
    <row r="23" spans="2:5" ht="12.75">
      <c r="B23" s="21">
        <v>2169</v>
      </c>
      <c r="C23" s="22"/>
      <c r="D23" s="23" t="s">
        <v>23</v>
      </c>
      <c r="E23" s="24">
        <f>SUM(E24:E25)</f>
        <v>55</v>
      </c>
    </row>
    <row r="24" spans="2:5" ht="12.75">
      <c r="B24" s="25"/>
      <c r="C24" s="19">
        <v>2212</v>
      </c>
      <c r="D24" s="29" t="s">
        <v>24</v>
      </c>
      <c r="E24" s="28">
        <v>50</v>
      </c>
    </row>
    <row r="25" spans="2:5" ht="13.5" thickBot="1">
      <c r="B25" s="25"/>
      <c r="C25" s="19">
        <v>2324</v>
      </c>
      <c r="D25" s="29" t="s">
        <v>25</v>
      </c>
      <c r="E25" s="28">
        <v>5</v>
      </c>
    </row>
    <row r="26" spans="2:5" ht="12.75">
      <c r="B26" s="21">
        <v>3319</v>
      </c>
      <c r="C26" s="22"/>
      <c r="D26" s="23" t="s">
        <v>26</v>
      </c>
      <c r="E26" s="24">
        <f>SUM(E27)</f>
        <v>93</v>
      </c>
    </row>
    <row r="27" spans="2:5" ht="13.5" thickBot="1">
      <c r="B27" s="15"/>
      <c r="C27" s="19">
        <v>2111</v>
      </c>
      <c r="D27" s="20" t="s">
        <v>27</v>
      </c>
      <c r="E27" s="18">
        <v>93</v>
      </c>
    </row>
    <row r="28" spans="2:5" ht="12.75">
      <c r="B28" s="21">
        <v>3511</v>
      </c>
      <c r="C28" s="22"/>
      <c r="D28" s="23" t="s">
        <v>28</v>
      </c>
      <c r="E28" s="24">
        <f>SUM(E29:E31)</f>
        <v>5252</v>
      </c>
    </row>
    <row r="29" spans="2:5" ht="12.75">
      <c r="B29" s="15"/>
      <c r="C29" s="19">
        <v>2111</v>
      </c>
      <c r="D29" s="20" t="s">
        <v>27</v>
      </c>
      <c r="E29" s="18">
        <v>1400</v>
      </c>
    </row>
    <row r="30" spans="2:5" ht="12.75">
      <c r="B30" s="25"/>
      <c r="C30" s="30">
        <v>2132</v>
      </c>
      <c r="D30" s="20" t="s">
        <v>29</v>
      </c>
      <c r="E30" s="28">
        <v>3600</v>
      </c>
    </row>
    <row r="31" spans="2:5" ht="13.5" thickBot="1">
      <c r="B31" s="25"/>
      <c r="C31" s="30">
        <v>2133</v>
      </c>
      <c r="D31" s="20" t="s">
        <v>30</v>
      </c>
      <c r="E31" s="28">
        <v>252</v>
      </c>
    </row>
    <row r="32" spans="2:5" ht="12.75">
      <c r="B32" s="21">
        <v>3613</v>
      </c>
      <c r="C32" s="31"/>
      <c r="D32" s="23" t="s">
        <v>31</v>
      </c>
      <c r="E32" s="24">
        <f>SUM(E33:E34)</f>
        <v>2799</v>
      </c>
    </row>
    <row r="33" spans="2:5" ht="12.75">
      <c r="B33" s="32"/>
      <c r="C33" s="30">
        <v>2111</v>
      </c>
      <c r="D33" s="20" t="s">
        <v>27</v>
      </c>
      <c r="E33" s="28">
        <v>32</v>
      </c>
    </row>
    <row r="34" spans="2:5" ht="13.5" thickBot="1">
      <c r="B34" s="32"/>
      <c r="C34" s="30">
        <v>2132</v>
      </c>
      <c r="D34" s="20" t="s">
        <v>29</v>
      </c>
      <c r="E34" s="28">
        <v>2767</v>
      </c>
    </row>
    <row r="35" spans="2:5" ht="12.75">
      <c r="B35" s="21">
        <v>3639</v>
      </c>
      <c r="C35" s="31"/>
      <c r="D35" s="23" t="s">
        <v>32</v>
      </c>
      <c r="E35" s="24">
        <f>SUM(E36:E36)</f>
        <v>300</v>
      </c>
    </row>
    <row r="36" spans="2:5" ht="13.5" thickBot="1">
      <c r="B36" s="32"/>
      <c r="C36" s="30">
        <v>2111</v>
      </c>
      <c r="D36" s="20" t="s">
        <v>27</v>
      </c>
      <c r="E36" s="28">
        <v>300</v>
      </c>
    </row>
    <row r="37" spans="2:5" ht="12.75">
      <c r="B37" s="21">
        <v>6171</v>
      </c>
      <c r="C37" s="31"/>
      <c r="D37" s="33" t="s">
        <v>33</v>
      </c>
      <c r="E37" s="24">
        <f>SUM(E38:E42)</f>
        <v>1156</v>
      </c>
    </row>
    <row r="38" spans="2:5" ht="12.75">
      <c r="B38" s="15"/>
      <c r="C38" s="19">
        <v>2111</v>
      </c>
      <c r="D38" s="20" t="s">
        <v>27</v>
      </c>
      <c r="E38" s="18">
        <v>8</v>
      </c>
    </row>
    <row r="39" spans="2:5" ht="12.75">
      <c r="B39" s="15"/>
      <c r="C39" s="19">
        <v>2132</v>
      </c>
      <c r="D39" s="20" t="s">
        <v>29</v>
      </c>
      <c r="E39" s="18">
        <v>698</v>
      </c>
    </row>
    <row r="40" spans="2:5" ht="12.75">
      <c r="B40" s="15"/>
      <c r="C40" s="19">
        <v>2212</v>
      </c>
      <c r="D40" s="29" t="s">
        <v>24</v>
      </c>
      <c r="E40" s="18">
        <v>35</v>
      </c>
    </row>
    <row r="41" spans="2:5" ht="12.75">
      <c r="B41" s="15"/>
      <c r="C41" s="19">
        <v>2324</v>
      </c>
      <c r="D41" s="34" t="s">
        <v>25</v>
      </c>
      <c r="E41" s="28">
        <v>250</v>
      </c>
    </row>
    <row r="42" spans="2:5" ht="13.5" thickBot="1">
      <c r="B42" s="35"/>
      <c r="C42" s="36">
        <v>2329</v>
      </c>
      <c r="D42" s="37" t="s">
        <v>34</v>
      </c>
      <c r="E42" s="28">
        <v>165</v>
      </c>
    </row>
    <row r="43" spans="2:5" ht="12.75">
      <c r="B43" s="21">
        <v>6310</v>
      </c>
      <c r="C43" s="31"/>
      <c r="D43" s="23" t="s">
        <v>35</v>
      </c>
      <c r="E43" s="24">
        <f>SUM(E44)</f>
        <v>250</v>
      </c>
    </row>
    <row r="44" spans="2:5" ht="13.5" thickBot="1">
      <c r="B44" s="38"/>
      <c r="C44" s="26">
        <v>2141</v>
      </c>
      <c r="D44" s="27" t="s">
        <v>36</v>
      </c>
      <c r="E44" s="39">
        <v>250</v>
      </c>
    </row>
    <row r="45" spans="2:5" ht="18.75" thickBot="1">
      <c r="B45" s="40"/>
      <c r="C45" s="41"/>
      <c r="D45" s="42" t="s">
        <v>37</v>
      </c>
      <c r="E45" s="43">
        <f>E7+E21+E23+E26+E28+E32+E35+E37+E43</f>
        <v>145004</v>
      </c>
    </row>
    <row r="46" spans="2:5" ht="18">
      <c r="B46" s="44"/>
      <c r="C46" s="45"/>
      <c r="D46" s="46"/>
      <c r="E46" s="47"/>
    </row>
    <row r="47" spans="2:5" ht="18">
      <c r="B47" s="48" t="s">
        <v>38</v>
      </c>
      <c r="C47" s="49"/>
      <c r="D47" s="49"/>
      <c r="E47" s="49"/>
    </row>
    <row r="48" spans="2:5" ht="18.75" thickBot="1">
      <c r="B48" s="44"/>
      <c r="C48" s="45"/>
      <c r="D48" s="50"/>
      <c r="E48" s="51"/>
    </row>
    <row r="49" spans="2:5" ht="12.75">
      <c r="B49" s="2" t="s">
        <v>1</v>
      </c>
      <c r="C49" s="2" t="s">
        <v>2</v>
      </c>
      <c r="D49" s="2" t="s">
        <v>3</v>
      </c>
      <c r="E49" s="3" t="s">
        <v>4</v>
      </c>
    </row>
    <row r="50" spans="2:5" ht="12.75">
      <c r="B50" s="4"/>
      <c r="C50" s="4"/>
      <c r="D50" s="5"/>
      <c r="E50" s="6" t="s">
        <v>5</v>
      </c>
    </row>
    <row r="51" spans="2:5" ht="12.75">
      <c r="B51" s="4"/>
      <c r="C51" s="4"/>
      <c r="D51" s="5"/>
      <c r="E51" s="7" t="s">
        <v>6</v>
      </c>
    </row>
    <row r="52" spans="2:5" ht="13.5" thickBot="1">
      <c r="B52" s="8"/>
      <c r="C52" s="8"/>
      <c r="D52" s="9"/>
      <c r="E52" s="10" t="s">
        <v>7</v>
      </c>
    </row>
    <row r="53" spans="2:5" ht="12.75">
      <c r="B53" s="52" t="s">
        <v>39</v>
      </c>
      <c r="C53" s="53"/>
      <c r="D53" s="54" t="s">
        <v>38</v>
      </c>
      <c r="E53" s="55">
        <f>SUM(E54:E56)</f>
        <v>-6196</v>
      </c>
    </row>
    <row r="54" spans="2:5" ht="12.75">
      <c r="B54" s="56"/>
      <c r="C54" s="57">
        <v>8115</v>
      </c>
      <c r="D54" s="58" t="s">
        <v>40</v>
      </c>
      <c r="E54" s="59">
        <v>2750</v>
      </c>
    </row>
    <row r="55" spans="2:5" ht="12.75">
      <c r="B55" s="56"/>
      <c r="C55" s="57">
        <v>8115</v>
      </c>
      <c r="D55" s="60" t="s">
        <v>41</v>
      </c>
      <c r="E55" s="59">
        <v>54</v>
      </c>
    </row>
    <row r="56" spans="2:5" ht="13.5" thickBot="1">
      <c r="B56" s="61"/>
      <c r="C56" s="62">
        <v>8124</v>
      </c>
      <c r="D56" s="63" t="s">
        <v>42</v>
      </c>
      <c r="E56" s="64">
        <v>-9000</v>
      </c>
    </row>
    <row r="57" spans="2:5" ht="18.75" thickBot="1">
      <c r="B57" s="40"/>
      <c r="C57" s="41"/>
      <c r="D57" s="42" t="s">
        <v>43</v>
      </c>
      <c r="E57" s="65">
        <f>SUM(E53)</f>
        <v>-6196</v>
      </c>
    </row>
    <row r="58" spans="2:5" ht="18.75" thickBot="1">
      <c r="B58" s="44"/>
      <c r="C58" s="45"/>
      <c r="D58" s="46"/>
      <c r="E58" s="66"/>
    </row>
    <row r="59" spans="2:5" ht="15.75" thickBot="1">
      <c r="B59" s="67" t="s">
        <v>44</v>
      </c>
      <c r="C59" s="68"/>
      <c r="D59" s="69"/>
      <c r="E59" s="70">
        <f>SUM(E45,E57)</f>
        <v>138808</v>
      </c>
    </row>
    <row r="63" spans="2:5" ht="18">
      <c r="B63" s="48" t="s">
        <v>45</v>
      </c>
      <c r="C63" s="49"/>
      <c r="D63" s="49"/>
      <c r="E63" s="49"/>
    </row>
    <row r="64" ht="13.5" thickBot="1"/>
    <row r="65" spans="2:5" ht="12.75">
      <c r="B65" s="2" t="s">
        <v>2</v>
      </c>
      <c r="C65" s="71" t="s">
        <v>3</v>
      </c>
      <c r="D65" s="72"/>
      <c r="E65" s="3" t="s">
        <v>4</v>
      </c>
    </row>
    <row r="66" spans="2:5" ht="12.75">
      <c r="B66" s="4"/>
      <c r="C66" s="73"/>
      <c r="D66" s="74"/>
      <c r="E66" s="6" t="s">
        <v>5</v>
      </c>
    </row>
    <row r="67" spans="2:5" ht="12.75">
      <c r="B67" s="4"/>
      <c r="C67" s="73"/>
      <c r="D67" s="74"/>
      <c r="E67" s="7" t="s">
        <v>6</v>
      </c>
    </row>
    <row r="68" spans="2:5" ht="13.5" thickBot="1">
      <c r="B68" s="4"/>
      <c r="C68" s="73"/>
      <c r="D68" s="74"/>
      <c r="E68" s="10" t="s">
        <v>7</v>
      </c>
    </row>
    <row r="69" spans="2:5" ht="13.5" thickBot="1">
      <c r="B69" s="75" t="s">
        <v>46</v>
      </c>
      <c r="C69" s="76"/>
      <c r="D69" s="76"/>
      <c r="E69" s="77">
        <f>SUM(E71+E74)</f>
        <v>77430</v>
      </c>
    </row>
    <row r="70" spans="2:5" ht="13.5" thickBot="1">
      <c r="B70" s="78" t="s">
        <v>47</v>
      </c>
      <c r="C70" s="79"/>
      <c r="D70" s="79"/>
      <c r="E70" s="80"/>
    </row>
    <row r="71" spans="2:5" ht="12.75">
      <c r="B71" s="81">
        <v>4112</v>
      </c>
      <c r="C71" s="82" t="s">
        <v>48</v>
      </c>
      <c r="D71" s="83"/>
      <c r="E71" s="84">
        <f>SUM(E72:E73)</f>
        <v>17491</v>
      </c>
    </row>
    <row r="72" spans="2:5" ht="12.75">
      <c r="B72" s="85"/>
      <c r="C72" s="86" t="s">
        <v>49</v>
      </c>
      <c r="D72" s="87"/>
      <c r="E72" s="88">
        <v>13992</v>
      </c>
    </row>
    <row r="73" spans="2:5" ht="13.5" thickBot="1">
      <c r="B73" s="85"/>
      <c r="C73" s="86" t="s">
        <v>50</v>
      </c>
      <c r="D73" s="87"/>
      <c r="E73" s="88">
        <v>3499</v>
      </c>
    </row>
    <row r="74" spans="2:5" ht="12.75">
      <c r="B74" s="81">
        <v>4121</v>
      </c>
      <c r="C74" s="82" t="s">
        <v>19</v>
      </c>
      <c r="D74" s="83"/>
      <c r="E74" s="84">
        <f>SUM(E75:E76)</f>
        <v>59939</v>
      </c>
    </row>
    <row r="75" spans="2:5" ht="12.75">
      <c r="B75" s="85"/>
      <c r="C75" s="89" t="s">
        <v>51</v>
      </c>
      <c r="D75" s="74"/>
      <c r="E75" s="88">
        <v>1779</v>
      </c>
    </row>
    <row r="76" spans="2:5" ht="12.75">
      <c r="B76" s="85"/>
      <c r="C76" s="90" t="s">
        <v>52</v>
      </c>
      <c r="D76" s="91"/>
      <c r="E76" s="92">
        <f>SUM(E77:E81)</f>
        <v>58160</v>
      </c>
    </row>
    <row r="77" spans="2:5" ht="12.75">
      <c r="B77" s="85"/>
      <c r="C77" s="86" t="s">
        <v>47</v>
      </c>
      <c r="D77" s="93" t="s">
        <v>53</v>
      </c>
      <c r="E77" s="88">
        <v>17712</v>
      </c>
    </row>
    <row r="78" spans="2:5" ht="12.75">
      <c r="B78" s="85"/>
      <c r="C78" s="86"/>
      <c r="D78" s="93" t="s">
        <v>54</v>
      </c>
      <c r="E78" s="88">
        <v>18879</v>
      </c>
    </row>
    <row r="79" spans="2:5" ht="12.75">
      <c r="B79" s="85"/>
      <c r="C79" s="86"/>
      <c r="D79" s="93" t="s">
        <v>55</v>
      </c>
      <c r="E79" s="88">
        <v>7892</v>
      </c>
    </row>
    <row r="80" spans="2:5" ht="12.75">
      <c r="B80" s="85"/>
      <c r="C80" s="86"/>
      <c r="D80" s="93" t="s">
        <v>56</v>
      </c>
      <c r="E80" s="88">
        <v>8511</v>
      </c>
    </row>
    <row r="81" spans="2:5" ht="13.5" thickBot="1">
      <c r="B81" s="85"/>
      <c r="C81" s="86"/>
      <c r="D81" s="93" t="s">
        <v>57</v>
      </c>
      <c r="E81" s="88">
        <v>5166</v>
      </c>
    </row>
    <row r="82" spans="2:5" ht="13.5" thickBot="1">
      <c r="B82" s="94" t="s">
        <v>58</v>
      </c>
      <c r="C82" s="95"/>
      <c r="D82" s="95"/>
      <c r="E82" s="96">
        <f>E84+E87</f>
        <v>67574</v>
      </c>
    </row>
    <row r="83" spans="2:5" ht="13.5" thickBot="1">
      <c r="B83" s="97" t="s">
        <v>47</v>
      </c>
      <c r="C83" s="98"/>
      <c r="D83" s="79"/>
      <c r="E83" s="80"/>
    </row>
    <row r="84" spans="2:5" ht="12.75">
      <c r="B84" s="81">
        <v>4131</v>
      </c>
      <c r="C84" s="99" t="s">
        <v>59</v>
      </c>
      <c r="D84" s="83"/>
      <c r="E84" s="84">
        <f>SUM(E85:E86)</f>
        <v>42614</v>
      </c>
    </row>
    <row r="85" spans="2:5" ht="12.75">
      <c r="B85" s="85"/>
      <c r="C85" s="100" t="s">
        <v>60</v>
      </c>
      <c r="D85" s="87"/>
      <c r="E85" s="88">
        <v>15614</v>
      </c>
    </row>
    <row r="86" spans="2:5" ht="13.5" thickBot="1">
      <c r="B86" s="85"/>
      <c r="C86" s="100" t="s">
        <v>61</v>
      </c>
      <c r="D86" s="87"/>
      <c r="E86" s="88">
        <v>27000</v>
      </c>
    </row>
    <row r="87" spans="2:5" ht="13.5" thickBot="1">
      <c r="B87" s="101" t="s">
        <v>62</v>
      </c>
      <c r="C87" s="102"/>
      <c r="D87" s="102"/>
      <c r="E87" s="103">
        <f>SUM(E8:E16,E21,E23,E26,E28,E32,E35,E37,E43)</f>
        <v>24960</v>
      </c>
    </row>
    <row r="88" spans="2:5" ht="13.5" thickBot="1">
      <c r="B88" s="104" t="s">
        <v>37</v>
      </c>
      <c r="C88" s="105"/>
      <c r="D88" s="105"/>
      <c r="E88" s="106">
        <f>SUM(E69,E82)</f>
        <v>145004</v>
      </c>
    </row>
    <row r="89" spans="2:5" ht="13.5" thickBot="1">
      <c r="B89" s="107" t="s">
        <v>43</v>
      </c>
      <c r="C89" s="108"/>
      <c r="D89" s="108"/>
      <c r="E89" s="109">
        <f>SUM(E57)</f>
        <v>-6196</v>
      </c>
    </row>
    <row r="90" spans="2:5" ht="13.5" thickBot="1">
      <c r="B90" s="104" t="s">
        <v>63</v>
      </c>
      <c r="C90" s="105"/>
      <c r="D90" s="105"/>
      <c r="E90" s="106">
        <f>SUM(E88:E89)</f>
        <v>138808</v>
      </c>
    </row>
  </sheetData>
  <mergeCells count="16">
    <mergeCell ref="B70:E70"/>
    <mergeCell ref="C75:D75"/>
    <mergeCell ref="B83:E83"/>
    <mergeCell ref="B53:C53"/>
    <mergeCell ref="B59:D59"/>
    <mergeCell ref="B63:E63"/>
    <mergeCell ref="B65:B68"/>
    <mergeCell ref="C65:D68"/>
    <mergeCell ref="B47:E47"/>
    <mergeCell ref="B49:B52"/>
    <mergeCell ref="C49:C52"/>
    <mergeCell ref="D49:D52"/>
    <mergeCell ref="B1:E1"/>
    <mergeCell ref="B3:B6"/>
    <mergeCell ref="C3:C6"/>
    <mergeCell ref="D3:D6"/>
  </mergeCells>
  <conditionalFormatting sqref="C72">
    <cfRule type="cellIs" priority="1" dxfId="0" operator="lessThan" stopIfTrue="1">
      <formula>0</formula>
    </cfRule>
  </conditionalFormatting>
  <conditionalFormatting sqref="E53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64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.57421875" style="0" customWidth="1"/>
    <col min="2" max="3" width="5.00390625" style="0" bestFit="1" customWidth="1"/>
    <col min="4" max="4" width="62.421875" style="0" customWidth="1"/>
    <col min="5" max="5" width="13.28125" style="0" customWidth="1"/>
  </cols>
  <sheetData>
    <row r="1" spans="2:5" ht="18">
      <c r="B1" s="1" t="s">
        <v>64</v>
      </c>
      <c r="C1" s="1"/>
      <c r="D1" s="1"/>
      <c r="E1" s="1"/>
    </row>
    <row r="2" ht="13.5" thickBot="1"/>
    <row r="3" spans="2:5" ht="12.75">
      <c r="B3" s="2" t="s">
        <v>1</v>
      </c>
      <c r="C3" s="2" t="s">
        <v>2</v>
      </c>
      <c r="D3" s="2" t="s">
        <v>3</v>
      </c>
      <c r="E3" s="3" t="s">
        <v>4</v>
      </c>
    </row>
    <row r="4" spans="2:5" ht="12.75">
      <c r="B4" s="4"/>
      <c r="C4" s="4"/>
      <c r="D4" s="4"/>
      <c r="E4" s="6" t="s">
        <v>5</v>
      </c>
    </row>
    <row r="5" spans="2:5" ht="12.75">
      <c r="B5" s="4"/>
      <c r="C5" s="4"/>
      <c r="D5" s="4"/>
      <c r="E5" s="7" t="s">
        <v>6</v>
      </c>
    </row>
    <row r="6" spans="2:5" ht="13.5" thickBot="1">
      <c r="B6" s="8"/>
      <c r="C6" s="8"/>
      <c r="D6" s="8"/>
      <c r="E6" s="10" t="s">
        <v>7</v>
      </c>
    </row>
    <row r="7" spans="2:5" ht="12.75">
      <c r="B7" s="110">
        <v>1019</v>
      </c>
      <c r="C7" s="111"/>
      <c r="D7" s="112" t="s">
        <v>65</v>
      </c>
      <c r="E7" s="113">
        <f>SUM(E8:E8)</f>
        <v>20</v>
      </c>
    </row>
    <row r="8" spans="2:5" ht="13.5" thickBot="1">
      <c r="B8" s="114"/>
      <c r="C8" s="115">
        <v>5169</v>
      </c>
      <c r="D8" s="116" t="s">
        <v>66</v>
      </c>
      <c r="E8" s="117">
        <v>20</v>
      </c>
    </row>
    <row r="9" spans="2:5" ht="12.75">
      <c r="B9" s="110" t="s">
        <v>67</v>
      </c>
      <c r="C9" s="111"/>
      <c r="D9" s="112" t="s">
        <v>68</v>
      </c>
      <c r="E9" s="113">
        <f>SUM(E10:E10)</f>
        <v>15</v>
      </c>
    </row>
    <row r="10" spans="2:5" ht="13.5" thickBot="1">
      <c r="B10" s="114"/>
      <c r="C10" s="115" t="s">
        <v>69</v>
      </c>
      <c r="D10" s="118" t="s">
        <v>70</v>
      </c>
      <c r="E10" s="119">
        <v>15</v>
      </c>
    </row>
    <row r="11" spans="2:5" ht="12.75">
      <c r="B11" s="120" t="s">
        <v>71</v>
      </c>
      <c r="C11" s="121"/>
      <c r="D11" s="122" t="s">
        <v>72</v>
      </c>
      <c r="E11" s="123">
        <f>SUM(E12:E15)</f>
        <v>6629</v>
      </c>
    </row>
    <row r="12" spans="2:5" ht="12.75">
      <c r="B12" s="124"/>
      <c r="C12" s="124">
        <v>5166</v>
      </c>
      <c r="D12" s="125" t="s">
        <v>73</v>
      </c>
      <c r="E12" s="126">
        <v>40</v>
      </c>
    </row>
    <row r="13" spans="2:5" ht="12.75">
      <c r="B13" s="127"/>
      <c r="C13" s="128">
        <v>5169</v>
      </c>
      <c r="D13" s="118" t="s">
        <v>66</v>
      </c>
      <c r="E13" s="126">
        <v>60</v>
      </c>
    </row>
    <row r="14" spans="2:5" ht="12.75">
      <c r="B14" s="127"/>
      <c r="C14" s="128">
        <v>5171</v>
      </c>
      <c r="D14" s="129" t="s">
        <v>74</v>
      </c>
      <c r="E14" s="126">
        <v>4750</v>
      </c>
    </row>
    <row r="15" spans="2:5" ht="13.5" thickBot="1">
      <c r="B15" s="130"/>
      <c r="C15" s="131">
        <v>5171</v>
      </c>
      <c r="D15" s="132" t="s">
        <v>75</v>
      </c>
      <c r="E15" s="133">
        <v>1779</v>
      </c>
    </row>
    <row r="16" spans="2:5" ht="12.75">
      <c r="B16" s="110">
        <v>2219</v>
      </c>
      <c r="C16" s="110"/>
      <c r="D16" s="134" t="s">
        <v>76</v>
      </c>
      <c r="E16" s="113">
        <f>SUM(E17:E18)</f>
        <v>4800</v>
      </c>
    </row>
    <row r="17" spans="2:5" ht="12.75">
      <c r="B17" s="110"/>
      <c r="C17" s="135">
        <v>5171</v>
      </c>
      <c r="D17" s="136" t="s">
        <v>74</v>
      </c>
      <c r="E17" s="137">
        <v>3800</v>
      </c>
    </row>
    <row r="18" spans="2:5" ht="13.5" thickBot="1">
      <c r="B18" s="138"/>
      <c r="C18" s="135">
        <v>6121</v>
      </c>
      <c r="D18" s="129" t="s">
        <v>77</v>
      </c>
      <c r="E18" s="137">
        <v>1000</v>
      </c>
    </row>
    <row r="19" spans="2:5" ht="12.75">
      <c r="B19" s="120">
        <v>2333</v>
      </c>
      <c r="C19" s="121"/>
      <c r="D19" s="122" t="s">
        <v>78</v>
      </c>
      <c r="E19" s="123">
        <f>SUM(E20:E24)</f>
        <v>957</v>
      </c>
    </row>
    <row r="20" spans="2:5" ht="12.75">
      <c r="B20" s="127"/>
      <c r="C20" s="128">
        <v>5169</v>
      </c>
      <c r="D20" s="118" t="s">
        <v>66</v>
      </c>
      <c r="E20" s="126">
        <v>2</v>
      </c>
    </row>
    <row r="21" spans="2:5" ht="12.75">
      <c r="B21" s="127"/>
      <c r="C21" s="128">
        <v>5171</v>
      </c>
      <c r="D21" s="129" t="s">
        <v>74</v>
      </c>
      <c r="E21" s="126">
        <v>450</v>
      </c>
    </row>
    <row r="22" spans="2:5" ht="12.75">
      <c r="B22" s="127"/>
      <c r="C22" s="128">
        <v>6121</v>
      </c>
      <c r="D22" s="129" t="s">
        <v>79</v>
      </c>
      <c r="E22" s="126">
        <v>400</v>
      </c>
    </row>
    <row r="23" spans="2:5" ht="12.75">
      <c r="B23" s="127"/>
      <c r="C23" s="128">
        <v>6122</v>
      </c>
      <c r="D23" s="129" t="s">
        <v>80</v>
      </c>
      <c r="E23" s="126">
        <v>70</v>
      </c>
    </row>
    <row r="24" spans="2:5" ht="13.5" thickBot="1">
      <c r="B24" s="127"/>
      <c r="C24" s="128">
        <v>6130</v>
      </c>
      <c r="D24" s="129" t="s">
        <v>81</v>
      </c>
      <c r="E24" s="126">
        <v>35</v>
      </c>
    </row>
    <row r="25" spans="2:5" ht="12.75">
      <c r="B25" s="120">
        <v>3111</v>
      </c>
      <c r="C25" s="121"/>
      <c r="D25" s="122" t="s">
        <v>82</v>
      </c>
      <c r="E25" s="123">
        <f>SUM(E26:E39)</f>
        <v>7730</v>
      </c>
    </row>
    <row r="26" spans="2:5" ht="12.75">
      <c r="B26" s="138"/>
      <c r="C26" s="128">
        <v>5171</v>
      </c>
      <c r="D26" s="129" t="s">
        <v>83</v>
      </c>
      <c r="E26" s="139">
        <v>500</v>
      </c>
    </row>
    <row r="27" spans="2:5" ht="12.75">
      <c r="B27" s="138"/>
      <c r="C27" s="128">
        <v>5171</v>
      </c>
      <c r="D27" s="129" t="s">
        <v>84</v>
      </c>
      <c r="E27" s="139">
        <v>850</v>
      </c>
    </row>
    <row r="28" spans="2:5" ht="12.75">
      <c r="B28" s="138"/>
      <c r="C28" s="140">
        <v>5331</v>
      </c>
      <c r="D28" s="141" t="s">
        <v>85</v>
      </c>
      <c r="E28" s="126">
        <v>550</v>
      </c>
    </row>
    <row r="29" spans="2:5" ht="12.75">
      <c r="B29" s="138"/>
      <c r="C29" s="140">
        <v>5331</v>
      </c>
      <c r="D29" s="141" t="s">
        <v>86</v>
      </c>
      <c r="E29" s="126">
        <v>100</v>
      </c>
    </row>
    <row r="30" spans="2:5" ht="12.75">
      <c r="B30" s="138"/>
      <c r="C30" s="140">
        <v>5331</v>
      </c>
      <c r="D30" s="141" t="s">
        <v>87</v>
      </c>
      <c r="E30" s="126">
        <v>510</v>
      </c>
    </row>
    <row r="31" spans="2:5" ht="12.75">
      <c r="B31" s="138"/>
      <c r="C31" s="140">
        <v>5331</v>
      </c>
      <c r="D31" s="141" t="s">
        <v>88</v>
      </c>
      <c r="E31" s="126">
        <v>615</v>
      </c>
    </row>
    <row r="32" spans="2:5" ht="12.75">
      <c r="B32" s="138"/>
      <c r="C32" s="140">
        <v>5331</v>
      </c>
      <c r="D32" s="141" t="s">
        <v>89</v>
      </c>
      <c r="E32" s="126">
        <v>615</v>
      </c>
    </row>
    <row r="33" spans="2:5" ht="12.75">
      <c r="B33" s="138"/>
      <c r="C33" s="140">
        <v>5331</v>
      </c>
      <c r="D33" s="141" t="s">
        <v>90</v>
      </c>
      <c r="E33" s="126">
        <v>615</v>
      </c>
    </row>
    <row r="34" spans="2:5" ht="12.75">
      <c r="B34" s="138"/>
      <c r="C34" s="140">
        <v>5331</v>
      </c>
      <c r="D34" s="141" t="s">
        <v>91</v>
      </c>
      <c r="E34" s="126">
        <v>615</v>
      </c>
    </row>
    <row r="35" spans="2:5" ht="12.75">
      <c r="B35" s="138"/>
      <c r="C35" s="140">
        <v>5331</v>
      </c>
      <c r="D35" s="141" t="s">
        <v>92</v>
      </c>
      <c r="E35" s="126">
        <v>615</v>
      </c>
    </row>
    <row r="36" spans="2:5" ht="12.75">
      <c r="B36" s="138"/>
      <c r="C36" s="140">
        <v>5331</v>
      </c>
      <c r="D36" s="141" t="s">
        <v>93</v>
      </c>
      <c r="E36" s="126">
        <v>615</v>
      </c>
    </row>
    <row r="37" spans="2:5" ht="12.75">
      <c r="B37" s="138"/>
      <c r="C37" s="140">
        <v>5331</v>
      </c>
      <c r="D37" s="141" t="s">
        <v>94</v>
      </c>
      <c r="E37" s="126">
        <v>400</v>
      </c>
    </row>
    <row r="38" spans="2:5" ht="12.75">
      <c r="B38" s="138"/>
      <c r="C38" s="140">
        <v>6121</v>
      </c>
      <c r="D38" s="129" t="s">
        <v>95</v>
      </c>
      <c r="E38" s="126">
        <v>1000</v>
      </c>
    </row>
    <row r="39" spans="2:5" ht="13.5" thickBot="1">
      <c r="B39" s="142"/>
      <c r="C39" s="143">
        <v>6351</v>
      </c>
      <c r="D39" s="144" t="s">
        <v>96</v>
      </c>
      <c r="E39" s="126">
        <v>130</v>
      </c>
    </row>
    <row r="40" spans="2:5" ht="12.75">
      <c r="B40" s="120" t="s">
        <v>97</v>
      </c>
      <c r="C40" s="120"/>
      <c r="D40" s="122" t="s">
        <v>98</v>
      </c>
      <c r="E40" s="123">
        <f>SUM(E41:E47)</f>
        <v>22710</v>
      </c>
    </row>
    <row r="41" spans="2:5" ht="12.75">
      <c r="B41" s="110"/>
      <c r="C41" s="145">
        <v>5164</v>
      </c>
      <c r="D41" s="146" t="s">
        <v>99</v>
      </c>
      <c r="E41" s="147">
        <v>210</v>
      </c>
    </row>
    <row r="42" spans="2:5" ht="12.75">
      <c r="B42" s="127"/>
      <c r="C42" s="127">
        <v>5331</v>
      </c>
      <c r="D42" s="141" t="s">
        <v>100</v>
      </c>
      <c r="E42" s="126">
        <v>5600</v>
      </c>
    </row>
    <row r="43" spans="2:5" ht="12.75">
      <c r="B43" s="135"/>
      <c r="C43" s="135">
        <v>5331</v>
      </c>
      <c r="D43" s="148" t="s">
        <v>101</v>
      </c>
      <c r="E43" s="126">
        <v>5350</v>
      </c>
    </row>
    <row r="44" spans="2:5" ht="12.75">
      <c r="B44" s="135"/>
      <c r="C44" s="135">
        <v>5331</v>
      </c>
      <c r="D44" s="148" t="s">
        <v>102</v>
      </c>
      <c r="E44" s="126">
        <v>250</v>
      </c>
    </row>
    <row r="45" spans="2:5" ht="12.75">
      <c r="B45" s="135"/>
      <c r="C45" s="135">
        <v>5331</v>
      </c>
      <c r="D45" s="149" t="s">
        <v>103</v>
      </c>
      <c r="E45" s="126">
        <v>5350</v>
      </c>
    </row>
    <row r="46" spans="2:5" ht="12.75">
      <c r="B46" s="127"/>
      <c r="C46" s="127">
        <v>5331</v>
      </c>
      <c r="D46" s="150" t="s">
        <v>104</v>
      </c>
      <c r="E46" s="126">
        <v>5500</v>
      </c>
    </row>
    <row r="47" spans="2:5" ht="13.5" thickBot="1">
      <c r="B47" s="124"/>
      <c r="C47" s="145">
        <v>6351</v>
      </c>
      <c r="D47" s="149" t="s">
        <v>105</v>
      </c>
      <c r="E47" s="147">
        <v>450</v>
      </c>
    </row>
    <row r="48" spans="2:5" ht="12.75">
      <c r="B48" s="120" t="s">
        <v>106</v>
      </c>
      <c r="C48" s="121"/>
      <c r="D48" s="122" t="s">
        <v>107</v>
      </c>
      <c r="E48" s="123">
        <f>SUM(E49:E51)</f>
        <v>1850</v>
      </c>
    </row>
    <row r="49" spans="2:5" ht="12.75">
      <c r="B49" s="135"/>
      <c r="C49" s="151">
        <v>5331</v>
      </c>
      <c r="D49" s="152" t="s">
        <v>108</v>
      </c>
      <c r="E49" s="126">
        <v>700</v>
      </c>
    </row>
    <row r="50" spans="2:5" ht="12.75">
      <c r="B50" s="124"/>
      <c r="C50" s="145">
        <v>5331</v>
      </c>
      <c r="D50" s="136" t="s">
        <v>109</v>
      </c>
      <c r="E50" s="147">
        <v>750</v>
      </c>
    </row>
    <row r="51" spans="2:5" ht="13.5" thickBot="1">
      <c r="B51" s="114"/>
      <c r="C51" s="115">
        <v>6121</v>
      </c>
      <c r="D51" s="153" t="s">
        <v>110</v>
      </c>
      <c r="E51" s="119">
        <v>400</v>
      </c>
    </row>
    <row r="52" spans="2:5" ht="12.75">
      <c r="B52" s="110" t="s">
        <v>111</v>
      </c>
      <c r="C52" s="111"/>
      <c r="D52" s="112" t="s">
        <v>112</v>
      </c>
      <c r="E52" s="113">
        <f>SUM(E53:E54)</f>
        <v>50</v>
      </c>
    </row>
    <row r="53" spans="2:5" ht="12.75">
      <c r="B53" s="124"/>
      <c r="C53" s="154">
        <v>5222</v>
      </c>
      <c r="D53" s="136" t="s">
        <v>113</v>
      </c>
      <c r="E53" s="147">
        <v>10</v>
      </c>
    </row>
    <row r="54" spans="2:5" ht="13.5" thickBot="1">
      <c r="B54" s="114"/>
      <c r="C54" s="155">
        <v>5222</v>
      </c>
      <c r="D54" s="153" t="s">
        <v>114</v>
      </c>
      <c r="E54" s="119">
        <v>40</v>
      </c>
    </row>
    <row r="55" spans="2:5" ht="12.75">
      <c r="B55" s="110">
        <v>3314</v>
      </c>
      <c r="C55" s="111"/>
      <c r="D55" s="112" t="s">
        <v>115</v>
      </c>
      <c r="E55" s="123">
        <f>SUM(E56:E57)</f>
        <v>25</v>
      </c>
    </row>
    <row r="56" spans="2:5" ht="12.75">
      <c r="B56" s="156"/>
      <c r="C56" s="145">
        <v>5331</v>
      </c>
      <c r="D56" s="136" t="s">
        <v>116</v>
      </c>
      <c r="E56" s="147">
        <v>15</v>
      </c>
    </row>
    <row r="57" spans="2:5" ht="13.5" thickBot="1">
      <c r="B57" s="157"/>
      <c r="C57" s="115">
        <v>5331</v>
      </c>
      <c r="D57" s="153" t="s">
        <v>117</v>
      </c>
      <c r="E57" s="119">
        <v>10</v>
      </c>
    </row>
    <row r="58" spans="2:5" ht="12.75">
      <c r="B58" s="110" t="s">
        <v>118</v>
      </c>
      <c r="C58" s="111"/>
      <c r="D58" s="112" t="s">
        <v>26</v>
      </c>
      <c r="E58" s="113">
        <f>SUM(E59:E75)</f>
        <v>3796</v>
      </c>
    </row>
    <row r="59" spans="2:5" ht="13.5" thickBot="1">
      <c r="B59" s="158"/>
      <c r="C59" s="115">
        <v>5164</v>
      </c>
      <c r="D59" s="153" t="s">
        <v>99</v>
      </c>
      <c r="E59" s="159">
        <v>1</v>
      </c>
    </row>
    <row r="60" spans="2:4" ht="12.75">
      <c r="B60" s="160"/>
      <c r="C60" s="161"/>
      <c r="D60" s="162"/>
    </row>
    <row r="61" spans="2:5" ht="18">
      <c r="B61" s="1" t="s">
        <v>64</v>
      </c>
      <c r="C61" s="1"/>
      <c r="D61" s="1"/>
      <c r="E61" s="1"/>
    </row>
    <row r="62" spans="2:4" ht="13.5" thickBot="1">
      <c r="B62" s="160"/>
      <c r="C62" s="161"/>
      <c r="D62" s="162"/>
    </row>
    <row r="63" spans="2:5" ht="12.75">
      <c r="B63" s="2" t="s">
        <v>1</v>
      </c>
      <c r="C63" s="2" t="s">
        <v>2</v>
      </c>
      <c r="D63" s="2" t="s">
        <v>3</v>
      </c>
      <c r="E63" s="3" t="s">
        <v>4</v>
      </c>
    </row>
    <row r="64" spans="2:5" ht="12.75">
      <c r="B64" s="4"/>
      <c r="C64" s="4"/>
      <c r="D64" s="4"/>
      <c r="E64" s="6" t="s">
        <v>5</v>
      </c>
    </row>
    <row r="65" spans="2:5" ht="12.75">
      <c r="B65" s="4"/>
      <c r="C65" s="4"/>
      <c r="D65" s="4"/>
      <c r="E65" s="7" t="s">
        <v>6</v>
      </c>
    </row>
    <row r="66" spans="2:5" ht="13.5" thickBot="1">
      <c r="B66" s="8"/>
      <c r="C66" s="8"/>
      <c r="D66" s="8"/>
      <c r="E66" s="10" t="s">
        <v>7</v>
      </c>
    </row>
    <row r="67" spans="2:5" ht="12.75">
      <c r="B67" s="110" t="s">
        <v>118</v>
      </c>
      <c r="C67" s="111"/>
      <c r="D67" s="112" t="s">
        <v>26</v>
      </c>
      <c r="E67" s="163"/>
    </row>
    <row r="68" spans="2:5" ht="12.75">
      <c r="B68" s="110"/>
      <c r="C68" s="128">
        <v>5169</v>
      </c>
      <c r="D68" s="129" t="s">
        <v>119</v>
      </c>
      <c r="E68" s="164">
        <v>12</v>
      </c>
    </row>
    <row r="69" spans="2:5" ht="12.75">
      <c r="B69" s="127"/>
      <c r="C69" s="128" t="s">
        <v>120</v>
      </c>
      <c r="D69" s="165" t="s">
        <v>121</v>
      </c>
      <c r="E69" s="126">
        <v>3</v>
      </c>
    </row>
    <row r="70" spans="2:5" ht="12.75">
      <c r="B70" s="127"/>
      <c r="C70" s="128">
        <v>5212</v>
      </c>
      <c r="D70" s="129" t="s">
        <v>122</v>
      </c>
      <c r="E70" s="126">
        <v>10</v>
      </c>
    </row>
    <row r="71" spans="2:5" ht="12.75">
      <c r="B71" s="127"/>
      <c r="C71" s="128">
        <v>5222</v>
      </c>
      <c r="D71" s="129" t="s">
        <v>123</v>
      </c>
      <c r="E71" s="126">
        <v>50</v>
      </c>
    </row>
    <row r="72" spans="2:5" ht="12.75">
      <c r="B72" s="127"/>
      <c r="C72" s="128">
        <v>5229</v>
      </c>
      <c r="D72" s="129" t="s">
        <v>124</v>
      </c>
      <c r="E72" s="126">
        <v>20</v>
      </c>
    </row>
    <row r="73" spans="2:5" ht="12.75">
      <c r="B73" s="127"/>
      <c r="C73" s="128">
        <v>5331</v>
      </c>
      <c r="D73" s="166" t="s">
        <v>125</v>
      </c>
      <c r="E73" s="126">
        <v>1400</v>
      </c>
    </row>
    <row r="74" spans="2:5" ht="12.75">
      <c r="B74" s="127"/>
      <c r="C74" s="128">
        <v>5331</v>
      </c>
      <c r="D74" s="166" t="s">
        <v>126</v>
      </c>
      <c r="E74" s="126">
        <v>1800</v>
      </c>
    </row>
    <row r="75" spans="2:5" ht="13.5" thickBot="1">
      <c r="B75" s="124"/>
      <c r="C75" s="145">
        <v>6121</v>
      </c>
      <c r="D75" s="146" t="s">
        <v>127</v>
      </c>
      <c r="E75" s="147">
        <v>500</v>
      </c>
    </row>
    <row r="76" spans="2:5" ht="12.75">
      <c r="B76" s="120">
        <v>3330</v>
      </c>
      <c r="C76" s="121"/>
      <c r="D76" s="122" t="s">
        <v>128</v>
      </c>
      <c r="E76" s="123">
        <f>SUM(E77:E77)</f>
        <v>50</v>
      </c>
    </row>
    <row r="77" spans="2:5" ht="13.5" thickBot="1">
      <c r="B77" s="157"/>
      <c r="C77" s="115">
        <v>5223</v>
      </c>
      <c r="D77" s="129" t="s">
        <v>129</v>
      </c>
      <c r="E77" s="119">
        <v>50</v>
      </c>
    </row>
    <row r="78" spans="2:5" ht="12.75">
      <c r="B78" s="120" t="s">
        <v>130</v>
      </c>
      <c r="C78" s="121"/>
      <c r="D78" s="122" t="s">
        <v>131</v>
      </c>
      <c r="E78" s="123">
        <f>SUM(E79:E79)</f>
        <v>500</v>
      </c>
    </row>
    <row r="79" spans="2:5" ht="13.5" thickBot="1">
      <c r="B79" s="157"/>
      <c r="C79" s="115" t="s">
        <v>132</v>
      </c>
      <c r="D79" s="116" t="s">
        <v>133</v>
      </c>
      <c r="E79" s="119">
        <v>500</v>
      </c>
    </row>
    <row r="80" spans="2:5" ht="12.75">
      <c r="B80" s="110">
        <v>3412</v>
      </c>
      <c r="C80" s="111"/>
      <c r="D80" s="112" t="s">
        <v>134</v>
      </c>
      <c r="E80" s="113">
        <f>SUM(E81:E83)</f>
        <v>650</v>
      </c>
    </row>
    <row r="81" spans="2:5" ht="12.75">
      <c r="B81" s="7"/>
      <c r="C81" s="145">
        <v>5137</v>
      </c>
      <c r="D81" s="165" t="s">
        <v>135</v>
      </c>
      <c r="E81" s="147">
        <v>50</v>
      </c>
    </row>
    <row r="82" spans="2:5" ht="12.75">
      <c r="B82" s="138"/>
      <c r="C82" s="145">
        <v>5171</v>
      </c>
      <c r="D82" s="129" t="s">
        <v>74</v>
      </c>
      <c r="E82" s="147">
        <v>200</v>
      </c>
    </row>
    <row r="83" spans="2:5" ht="13.5" thickBot="1">
      <c r="B83" s="142"/>
      <c r="C83" s="145">
        <v>6121</v>
      </c>
      <c r="D83" s="167" t="s">
        <v>136</v>
      </c>
      <c r="E83" s="147">
        <v>400</v>
      </c>
    </row>
    <row r="84" spans="2:5" ht="12.75">
      <c r="B84" s="120" t="s">
        <v>137</v>
      </c>
      <c r="C84" s="121"/>
      <c r="D84" s="122" t="s">
        <v>138</v>
      </c>
      <c r="E84" s="123">
        <f>SUM(E85:E93)</f>
        <v>702</v>
      </c>
    </row>
    <row r="85" spans="2:5" ht="12.75">
      <c r="B85" s="127"/>
      <c r="C85" s="140">
        <v>5222</v>
      </c>
      <c r="D85" s="152" t="s">
        <v>139</v>
      </c>
      <c r="E85" s="126">
        <v>10</v>
      </c>
    </row>
    <row r="86" spans="2:5" ht="12.75">
      <c r="B86" s="127"/>
      <c r="C86" s="140">
        <v>5222</v>
      </c>
      <c r="D86" s="152" t="s">
        <v>140</v>
      </c>
      <c r="E86" s="126">
        <v>15</v>
      </c>
    </row>
    <row r="87" spans="2:5" ht="12.75">
      <c r="B87" s="127"/>
      <c r="C87" s="140">
        <v>5222</v>
      </c>
      <c r="D87" s="118" t="s">
        <v>141</v>
      </c>
      <c r="E87" s="126">
        <v>350</v>
      </c>
    </row>
    <row r="88" spans="2:5" ht="12.75">
      <c r="B88" s="127"/>
      <c r="C88" s="140">
        <v>5222</v>
      </c>
      <c r="D88" s="118" t="s">
        <v>142</v>
      </c>
      <c r="E88" s="126">
        <v>250</v>
      </c>
    </row>
    <row r="89" spans="2:5" ht="12.75">
      <c r="B89" s="127"/>
      <c r="C89" s="140">
        <v>5222</v>
      </c>
      <c r="D89" s="118" t="s">
        <v>143</v>
      </c>
      <c r="E89" s="126">
        <v>20</v>
      </c>
    </row>
    <row r="90" spans="2:5" ht="12.75">
      <c r="B90" s="127"/>
      <c r="C90" s="140">
        <v>5222</v>
      </c>
      <c r="D90" s="129" t="s">
        <v>144</v>
      </c>
      <c r="E90" s="126">
        <v>30</v>
      </c>
    </row>
    <row r="91" spans="2:5" ht="12.75">
      <c r="B91" s="127"/>
      <c r="C91" s="140">
        <v>5222</v>
      </c>
      <c r="D91" s="129" t="s">
        <v>145</v>
      </c>
      <c r="E91" s="126">
        <v>10</v>
      </c>
    </row>
    <row r="92" spans="2:5" ht="12.75">
      <c r="B92" s="124"/>
      <c r="C92" s="143">
        <v>5222</v>
      </c>
      <c r="D92" s="129" t="s">
        <v>146</v>
      </c>
      <c r="E92" s="147">
        <v>7</v>
      </c>
    </row>
    <row r="93" spans="2:5" ht="13.5" thickBot="1">
      <c r="B93" s="124"/>
      <c r="C93" s="143">
        <v>5222</v>
      </c>
      <c r="D93" s="136" t="s">
        <v>147</v>
      </c>
      <c r="E93" s="147">
        <v>10</v>
      </c>
    </row>
    <row r="94" spans="2:5" ht="12.75">
      <c r="B94" s="120" t="s">
        <v>148</v>
      </c>
      <c r="C94" s="121"/>
      <c r="D94" s="122" t="s">
        <v>149</v>
      </c>
      <c r="E94" s="123">
        <f>SUM(E95:E100)</f>
        <v>1105</v>
      </c>
    </row>
    <row r="95" spans="2:5" ht="12.75">
      <c r="B95" s="127"/>
      <c r="C95" s="128">
        <v>5137</v>
      </c>
      <c r="D95" s="165" t="s">
        <v>135</v>
      </c>
      <c r="E95" s="126">
        <v>400</v>
      </c>
    </row>
    <row r="96" spans="2:5" ht="12.75">
      <c r="B96" s="127"/>
      <c r="C96" s="128">
        <v>5169</v>
      </c>
      <c r="D96" s="118" t="s">
        <v>133</v>
      </c>
      <c r="E96" s="126">
        <v>100</v>
      </c>
    </row>
    <row r="97" spans="2:5" ht="12.75">
      <c r="B97" s="127"/>
      <c r="C97" s="128">
        <v>5171</v>
      </c>
      <c r="D97" s="129" t="s">
        <v>74</v>
      </c>
      <c r="E97" s="126">
        <v>200</v>
      </c>
    </row>
    <row r="98" spans="2:5" ht="12.75">
      <c r="B98" s="127"/>
      <c r="C98" s="128">
        <v>5212</v>
      </c>
      <c r="D98" s="118" t="s">
        <v>150</v>
      </c>
      <c r="E98" s="126">
        <v>5</v>
      </c>
    </row>
    <row r="99" spans="2:5" ht="12.75">
      <c r="B99" s="127"/>
      <c r="C99" s="168">
        <v>5223</v>
      </c>
      <c r="D99" s="129" t="s">
        <v>151</v>
      </c>
      <c r="E99" s="126">
        <v>50</v>
      </c>
    </row>
    <row r="100" spans="2:5" ht="13.5" thickBot="1">
      <c r="B100" s="124"/>
      <c r="C100" s="124">
        <v>5223</v>
      </c>
      <c r="D100" s="136" t="s">
        <v>152</v>
      </c>
      <c r="E100" s="126">
        <v>350</v>
      </c>
    </row>
    <row r="101" spans="2:5" ht="12.75">
      <c r="B101" s="120">
        <v>3429</v>
      </c>
      <c r="C101" s="121"/>
      <c r="D101" s="169" t="s">
        <v>153</v>
      </c>
      <c r="E101" s="123">
        <f>SUM(E102:E104)</f>
        <v>20</v>
      </c>
    </row>
    <row r="102" spans="2:5" ht="12.75">
      <c r="B102" s="170"/>
      <c r="C102" s="128">
        <v>5222</v>
      </c>
      <c r="D102" s="129" t="s">
        <v>154</v>
      </c>
      <c r="E102" s="126">
        <v>5</v>
      </c>
    </row>
    <row r="103" spans="2:5" ht="12.75">
      <c r="B103" s="170"/>
      <c r="C103" s="128">
        <v>5222</v>
      </c>
      <c r="D103" s="129" t="s">
        <v>155</v>
      </c>
      <c r="E103" s="126">
        <v>5</v>
      </c>
    </row>
    <row r="104" spans="2:5" ht="13.5" thickBot="1">
      <c r="B104" s="156"/>
      <c r="C104" s="145">
        <v>5222</v>
      </c>
      <c r="D104" s="167" t="s">
        <v>156</v>
      </c>
      <c r="E104" s="147">
        <v>10</v>
      </c>
    </row>
    <row r="105" spans="2:5" ht="12.75">
      <c r="B105" s="120">
        <v>3511</v>
      </c>
      <c r="C105" s="121"/>
      <c r="D105" s="122" t="s">
        <v>28</v>
      </c>
      <c r="E105" s="123">
        <f>SUM(E106:E109)</f>
        <v>4418</v>
      </c>
    </row>
    <row r="106" spans="2:5" ht="12.75">
      <c r="B106" s="170"/>
      <c r="C106" s="127">
        <v>5169</v>
      </c>
      <c r="D106" s="118" t="s">
        <v>66</v>
      </c>
      <c r="E106" s="126">
        <v>150</v>
      </c>
    </row>
    <row r="107" spans="2:5" ht="12.75">
      <c r="B107" s="170"/>
      <c r="C107" s="127">
        <v>5331</v>
      </c>
      <c r="D107" s="171" t="s">
        <v>157</v>
      </c>
      <c r="E107" s="126">
        <v>1500</v>
      </c>
    </row>
    <row r="108" spans="2:5" ht="12.75">
      <c r="B108" s="170"/>
      <c r="C108" s="127">
        <v>5331</v>
      </c>
      <c r="D108" s="171" t="s">
        <v>158</v>
      </c>
      <c r="E108" s="126">
        <v>932</v>
      </c>
    </row>
    <row r="109" spans="2:5" ht="13.5" thickBot="1">
      <c r="B109" s="170"/>
      <c r="C109" s="127">
        <v>5331</v>
      </c>
      <c r="D109" s="171" t="s">
        <v>159</v>
      </c>
      <c r="E109" s="126">
        <v>1836</v>
      </c>
    </row>
    <row r="110" spans="2:5" ht="12.75">
      <c r="B110" s="120">
        <v>3599</v>
      </c>
      <c r="C110" s="121"/>
      <c r="D110" s="122" t="s">
        <v>160</v>
      </c>
      <c r="E110" s="123">
        <f>SUM(E111:E111)</f>
        <v>10</v>
      </c>
    </row>
    <row r="111" spans="2:5" ht="13.5" thickBot="1">
      <c r="B111" s="157"/>
      <c r="C111" s="115">
        <v>5222</v>
      </c>
      <c r="D111" s="129" t="s">
        <v>161</v>
      </c>
      <c r="E111" s="119">
        <v>10</v>
      </c>
    </row>
    <row r="112" spans="2:5" ht="12.75">
      <c r="B112" s="120" t="s">
        <v>162</v>
      </c>
      <c r="C112" s="120"/>
      <c r="D112" s="172" t="s">
        <v>163</v>
      </c>
      <c r="E112" s="123">
        <f>SUM(E113:E135)</f>
        <v>33614</v>
      </c>
    </row>
    <row r="113" spans="2:5" ht="12.75">
      <c r="B113" s="138"/>
      <c r="C113" s="127">
        <v>5141</v>
      </c>
      <c r="D113" s="173" t="s">
        <v>164</v>
      </c>
      <c r="E113" s="139">
        <v>1719</v>
      </c>
    </row>
    <row r="114" spans="2:5" ht="12.75">
      <c r="B114" s="127"/>
      <c r="C114" s="127">
        <v>5341</v>
      </c>
      <c r="D114" s="173" t="s">
        <v>165</v>
      </c>
      <c r="E114" s="126">
        <v>1392</v>
      </c>
    </row>
    <row r="115" spans="2:5" ht="12.75">
      <c r="B115" s="124"/>
      <c r="C115" s="145">
        <v>6121</v>
      </c>
      <c r="D115" s="174" t="s">
        <v>166</v>
      </c>
      <c r="E115" s="147">
        <v>285</v>
      </c>
    </row>
    <row r="116" spans="2:5" ht="12.75">
      <c r="B116" s="127"/>
      <c r="C116" s="128">
        <v>6121</v>
      </c>
      <c r="D116" s="118" t="s">
        <v>167</v>
      </c>
      <c r="E116" s="126">
        <v>4</v>
      </c>
    </row>
    <row r="117" spans="2:5" ht="12.75">
      <c r="B117" s="127"/>
      <c r="C117" s="128">
        <v>6121</v>
      </c>
      <c r="D117" s="167" t="s">
        <v>168</v>
      </c>
      <c r="E117" s="126">
        <v>15</v>
      </c>
    </row>
    <row r="118" spans="2:5" ht="12.75">
      <c r="B118" s="127"/>
      <c r="C118" s="128">
        <v>6121</v>
      </c>
      <c r="D118" s="129" t="s">
        <v>169</v>
      </c>
      <c r="E118" s="126">
        <v>3400</v>
      </c>
    </row>
    <row r="119" spans="2:5" ht="13.5" thickBot="1">
      <c r="B119" s="114"/>
      <c r="C119" s="115">
        <v>6121</v>
      </c>
      <c r="D119" s="153" t="s">
        <v>170</v>
      </c>
      <c r="E119" s="119">
        <v>538</v>
      </c>
    </row>
    <row r="120" spans="2:4" ht="12.75">
      <c r="B120" s="175"/>
      <c r="C120" s="161"/>
      <c r="D120" s="162"/>
    </row>
    <row r="121" spans="2:5" ht="18">
      <c r="B121" s="1" t="s">
        <v>64</v>
      </c>
      <c r="C121" s="1"/>
      <c r="D121" s="1"/>
      <c r="E121" s="1"/>
    </row>
    <row r="122" spans="2:4" ht="13.5" thickBot="1">
      <c r="B122" s="175"/>
      <c r="C122" s="161"/>
      <c r="D122" s="162"/>
    </row>
    <row r="123" spans="2:5" ht="12.75">
      <c r="B123" s="2" t="s">
        <v>1</v>
      </c>
      <c r="C123" s="2" t="s">
        <v>2</v>
      </c>
      <c r="D123" s="2" t="s">
        <v>3</v>
      </c>
      <c r="E123" s="3" t="s">
        <v>4</v>
      </c>
    </row>
    <row r="124" spans="2:5" ht="12.75">
      <c r="B124" s="4"/>
      <c r="C124" s="4"/>
      <c r="D124" s="4"/>
      <c r="E124" s="6" t="s">
        <v>5</v>
      </c>
    </row>
    <row r="125" spans="2:5" ht="12.75">
      <c r="B125" s="4"/>
      <c r="C125" s="4"/>
      <c r="D125" s="4"/>
      <c r="E125" s="7" t="s">
        <v>6</v>
      </c>
    </row>
    <row r="126" spans="2:5" ht="13.5" thickBot="1">
      <c r="B126" s="8"/>
      <c r="C126" s="8"/>
      <c r="D126" s="8"/>
      <c r="E126" s="10" t="s">
        <v>7</v>
      </c>
    </row>
    <row r="127" spans="2:5" ht="12.75">
      <c r="B127" s="120" t="s">
        <v>162</v>
      </c>
      <c r="C127" s="120"/>
      <c r="D127" s="172" t="s">
        <v>163</v>
      </c>
      <c r="E127" s="163"/>
    </row>
    <row r="128" spans="2:5" ht="12.75">
      <c r="B128" s="127"/>
      <c r="C128" s="128">
        <v>6121</v>
      </c>
      <c r="D128" s="129" t="s">
        <v>171</v>
      </c>
      <c r="E128" s="126">
        <v>3500</v>
      </c>
    </row>
    <row r="129" spans="2:5" ht="12.75">
      <c r="B129" s="124"/>
      <c r="C129" s="145">
        <v>6121</v>
      </c>
      <c r="D129" s="129" t="s">
        <v>172</v>
      </c>
      <c r="E129" s="147">
        <v>2350</v>
      </c>
    </row>
    <row r="130" spans="2:5" ht="12.75">
      <c r="B130" s="124"/>
      <c r="C130" s="145">
        <v>6121</v>
      </c>
      <c r="D130" s="129" t="s">
        <v>173</v>
      </c>
      <c r="E130" s="126">
        <v>5000</v>
      </c>
    </row>
    <row r="131" spans="2:5" ht="12.75">
      <c r="B131" s="127"/>
      <c r="C131" s="128">
        <v>6121</v>
      </c>
      <c r="D131" s="129" t="s">
        <v>174</v>
      </c>
      <c r="E131" s="126">
        <v>1350</v>
      </c>
    </row>
    <row r="132" spans="2:5" ht="12.75">
      <c r="B132" s="127"/>
      <c r="C132" s="128">
        <v>6121</v>
      </c>
      <c r="D132" s="129" t="s">
        <v>175</v>
      </c>
      <c r="E132" s="126">
        <v>7761</v>
      </c>
    </row>
    <row r="133" spans="2:5" ht="12.75">
      <c r="B133" s="124"/>
      <c r="C133" s="128">
        <v>6121</v>
      </c>
      <c r="D133" s="129" t="s">
        <v>176</v>
      </c>
      <c r="E133" s="126">
        <v>1000</v>
      </c>
    </row>
    <row r="134" spans="2:5" ht="12.75">
      <c r="B134" s="124"/>
      <c r="C134" s="128">
        <v>6121</v>
      </c>
      <c r="D134" s="129" t="s">
        <v>177</v>
      </c>
      <c r="E134" s="126">
        <v>5000</v>
      </c>
    </row>
    <row r="135" spans="2:5" ht="13.5" thickBot="1">
      <c r="B135" s="124"/>
      <c r="C135" s="145">
        <v>6121</v>
      </c>
      <c r="D135" s="129" t="s">
        <v>178</v>
      </c>
      <c r="E135" s="126">
        <v>300</v>
      </c>
    </row>
    <row r="136" spans="2:5" ht="12.75">
      <c r="B136" s="120">
        <v>3613</v>
      </c>
      <c r="C136" s="121"/>
      <c r="D136" s="122" t="s">
        <v>31</v>
      </c>
      <c r="E136" s="176">
        <f>SUM(E137:E142)</f>
        <v>3620</v>
      </c>
    </row>
    <row r="137" spans="2:5" ht="12.75">
      <c r="B137" s="138"/>
      <c r="C137" s="128">
        <v>5151</v>
      </c>
      <c r="D137" s="165" t="s">
        <v>179</v>
      </c>
      <c r="E137" s="126">
        <v>50</v>
      </c>
    </row>
    <row r="138" spans="2:5" ht="12.75">
      <c r="B138" s="138"/>
      <c r="C138" s="128">
        <v>5331</v>
      </c>
      <c r="D138" s="171" t="s">
        <v>180</v>
      </c>
      <c r="E138" s="126">
        <v>3000</v>
      </c>
    </row>
    <row r="139" spans="2:5" ht="12.75">
      <c r="B139" s="138"/>
      <c r="C139" s="128">
        <v>5331</v>
      </c>
      <c r="D139" s="171" t="s">
        <v>181</v>
      </c>
      <c r="E139" s="126">
        <v>160</v>
      </c>
    </row>
    <row r="140" spans="2:5" ht="12.75">
      <c r="B140" s="138"/>
      <c r="C140" s="128">
        <v>5331</v>
      </c>
      <c r="D140" s="171" t="s">
        <v>182</v>
      </c>
      <c r="E140" s="126">
        <v>290</v>
      </c>
    </row>
    <row r="141" spans="2:5" ht="12.75">
      <c r="B141" s="138"/>
      <c r="C141" s="128">
        <v>5331</v>
      </c>
      <c r="D141" s="171" t="s">
        <v>183</v>
      </c>
      <c r="E141" s="126">
        <v>100</v>
      </c>
    </row>
    <row r="142" spans="2:5" ht="13.5" thickBot="1">
      <c r="B142" s="127"/>
      <c r="C142" s="140">
        <v>5909</v>
      </c>
      <c r="D142" s="171" t="s">
        <v>184</v>
      </c>
      <c r="E142" s="126">
        <v>20</v>
      </c>
    </row>
    <row r="143" spans="2:5" ht="12.75">
      <c r="B143" s="120" t="s">
        <v>185</v>
      </c>
      <c r="C143" s="121"/>
      <c r="D143" s="122" t="s">
        <v>186</v>
      </c>
      <c r="E143" s="123">
        <f>SUM(E144)</f>
        <v>20</v>
      </c>
    </row>
    <row r="144" spans="2:5" ht="13.5" thickBot="1">
      <c r="B144" s="177"/>
      <c r="C144" s="178">
        <v>5192</v>
      </c>
      <c r="D144" s="153" t="s">
        <v>187</v>
      </c>
      <c r="E144" s="119">
        <v>20</v>
      </c>
    </row>
    <row r="145" spans="2:5" ht="12.75">
      <c r="B145" s="110" t="s">
        <v>188</v>
      </c>
      <c r="C145" s="110"/>
      <c r="D145" s="134" t="s">
        <v>32</v>
      </c>
      <c r="E145" s="113">
        <f>SUM(E146:E151)</f>
        <v>3257</v>
      </c>
    </row>
    <row r="146" spans="2:5" ht="12.75">
      <c r="B146" s="138"/>
      <c r="C146" s="127">
        <v>5137</v>
      </c>
      <c r="D146" s="165" t="s">
        <v>135</v>
      </c>
      <c r="E146" s="139">
        <v>790</v>
      </c>
    </row>
    <row r="147" spans="2:5" ht="12.75">
      <c r="B147" s="138"/>
      <c r="C147" s="127">
        <v>5163</v>
      </c>
      <c r="D147" s="179" t="s">
        <v>189</v>
      </c>
      <c r="E147" s="180">
        <v>92</v>
      </c>
    </row>
    <row r="148" spans="2:5" ht="12.75">
      <c r="B148" s="127"/>
      <c r="C148" s="127">
        <v>5169</v>
      </c>
      <c r="D148" s="118" t="s">
        <v>66</v>
      </c>
      <c r="E148" s="180">
        <v>250</v>
      </c>
    </row>
    <row r="149" spans="2:5" ht="12.75">
      <c r="B149" s="127"/>
      <c r="C149" s="168">
        <v>5171</v>
      </c>
      <c r="D149" s="129" t="s">
        <v>74</v>
      </c>
      <c r="E149" s="180">
        <v>125</v>
      </c>
    </row>
    <row r="150" spans="2:5" ht="12.75">
      <c r="B150" s="127"/>
      <c r="C150" s="181">
        <v>6121</v>
      </c>
      <c r="D150" s="118" t="s">
        <v>190</v>
      </c>
      <c r="E150" s="180">
        <v>1500</v>
      </c>
    </row>
    <row r="151" spans="2:5" ht="13.5" thickBot="1">
      <c r="B151" s="127"/>
      <c r="C151" s="181">
        <v>6121</v>
      </c>
      <c r="D151" s="129" t="s">
        <v>191</v>
      </c>
      <c r="E151" s="180">
        <v>500</v>
      </c>
    </row>
    <row r="152" spans="2:5" ht="12.75">
      <c r="B152" s="120">
        <v>3722</v>
      </c>
      <c r="C152" s="121"/>
      <c r="D152" s="122" t="s">
        <v>192</v>
      </c>
      <c r="E152" s="123">
        <f>SUM(E153:E153)</f>
        <v>490</v>
      </c>
    </row>
    <row r="153" spans="2:5" ht="13.5" thickBot="1">
      <c r="B153" s="182"/>
      <c r="C153" s="143">
        <v>5169</v>
      </c>
      <c r="D153" s="167" t="s">
        <v>66</v>
      </c>
      <c r="E153" s="147">
        <v>490</v>
      </c>
    </row>
    <row r="154" spans="2:5" ht="12.75">
      <c r="B154" s="120">
        <v>3729</v>
      </c>
      <c r="C154" s="121"/>
      <c r="D154" s="122" t="s">
        <v>193</v>
      </c>
      <c r="E154" s="176">
        <f>SUM(E155)</f>
        <v>1500</v>
      </c>
    </row>
    <row r="155" spans="2:5" ht="13.5" thickBot="1">
      <c r="B155" s="177"/>
      <c r="C155" s="178">
        <v>5169</v>
      </c>
      <c r="D155" s="116" t="s">
        <v>66</v>
      </c>
      <c r="E155" s="119">
        <v>1500</v>
      </c>
    </row>
    <row r="156" spans="2:5" ht="12.75">
      <c r="B156" s="110" t="s">
        <v>194</v>
      </c>
      <c r="C156" s="111"/>
      <c r="D156" s="112" t="s">
        <v>195</v>
      </c>
      <c r="E156" s="123">
        <f>SUM(E157:E157)</f>
        <v>6290</v>
      </c>
    </row>
    <row r="157" spans="2:5" ht="13.5" thickBot="1">
      <c r="B157" s="114"/>
      <c r="C157" s="115" t="s">
        <v>132</v>
      </c>
      <c r="D157" s="116" t="s">
        <v>66</v>
      </c>
      <c r="E157" s="119">
        <v>6290</v>
      </c>
    </row>
    <row r="158" spans="2:5" ht="12.75">
      <c r="B158" s="110">
        <v>4322</v>
      </c>
      <c r="C158" s="111"/>
      <c r="D158" s="112" t="s">
        <v>196</v>
      </c>
      <c r="E158" s="123">
        <f>SUM(E159:E159)</f>
        <v>5</v>
      </c>
    </row>
    <row r="159" spans="2:5" ht="13.5" thickBot="1">
      <c r="B159" s="177"/>
      <c r="C159" s="157">
        <v>5194</v>
      </c>
      <c r="D159" s="116" t="s">
        <v>197</v>
      </c>
      <c r="E159" s="119">
        <v>5</v>
      </c>
    </row>
    <row r="160" spans="2:5" ht="13.5" thickBot="1">
      <c r="B160" s="120">
        <v>4324</v>
      </c>
      <c r="C160" s="121"/>
      <c r="D160" s="122" t="s">
        <v>198</v>
      </c>
      <c r="E160" s="123">
        <v>0</v>
      </c>
    </row>
    <row r="161" spans="2:5" ht="12.75">
      <c r="B161" s="120">
        <v>4329</v>
      </c>
      <c r="C161" s="121"/>
      <c r="D161" s="122" t="s">
        <v>199</v>
      </c>
      <c r="E161" s="123">
        <f>SUM(E162:E162)</f>
        <v>15</v>
      </c>
    </row>
    <row r="162" spans="2:5" ht="13.5" thickBot="1">
      <c r="B162" s="177"/>
      <c r="C162" s="178">
        <v>5222</v>
      </c>
      <c r="D162" s="116" t="s">
        <v>200</v>
      </c>
      <c r="E162" s="119">
        <v>15</v>
      </c>
    </row>
    <row r="163" spans="2:5" ht="12.75">
      <c r="B163" s="120">
        <v>4351</v>
      </c>
      <c r="C163" s="121"/>
      <c r="D163" s="122" t="s">
        <v>201</v>
      </c>
      <c r="E163" s="123">
        <f>SUM(E164:E165)</f>
        <v>75</v>
      </c>
    </row>
    <row r="164" spans="2:5" ht="12.75">
      <c r="B164" s="182"/>
      <c r="C164" s="143">
        <v>5221</v>
      </c>
      <c r="D164" s="118" t="s">
        <v>202</v>
      </c>
      <c r="E164" s="147">
        <v>40</v>
      </c>
    </row>
    <row r="165" spans="2:5" ht="13.5" thickBot="1">
      <c r="B165" s="177"/>
      <c r="C165" s="178">
        <v>5222</v>
      </c>
      <c r="D165" s="183" t="s">
        <v>203</v>
      </c>
      <c r="E165" s="119">
        <v>35</v>
      </c>
    </row>
    <row r="166" spans="2:5" ht="12.75">
      <c r="B166" s="120">
        <v>4356</v>
      </c>
      <c r="C166" s="121"/>
      <c r="D166" s="122" t="s">
        <v>204</v>
      </c>
      <c r="E166" s="123">
        <f>SUM(E167:E168)</f>
        <v>50</v>
      </c>
    </row>
    <row r="167" spans="2:5" ht="12.75">
      <c r="B167" s="182"/>
      <c r="C167" s="143">
        <v>5222</v>
      </c>
      <c r="D167" s="118" t="s">
        <v>205</v>
      </c>
      <c r="E167" s="147">
        <v>10</v>
      </c>
    </row>
    <row r="168" spans="2:5" ht="13.5" thickBot="1">
      <c r="B168" s="177"/>
      <c r="C168" s="178">
        <v>5223</v>
      </c>
      <c r="D168" s="116" t="s">
        <v>206</v>
      </c>
      <c r="E168" s="119">
        <v>40</v>
      </c>
    </row>
    <row r="169" spans="2:5" ht="12.75">
      <c r="B169" s="120">
        <v>4357</v>
      </c>
      <c r="C169" s="121"/>
      <c r="D169" s="122" t="s">
        <v>207</v>
      </c>
      <c r="E169" s="123">
        <f>SUM(E170:E170)</f>
        <v>10</v>
      </c>
    </row>
    <row r="170" spans="2:5" ht="13.5" thickBot="1">
      <c r="B170" s="177"/>
      <c r="C170" s="178">
        <v>5221</v>
      </c>
      <c r="D170" s="116" t="s">
        <v>208</v>
      </c>
      <c r="E170" s="119">
        <v>10</v>
      </c>
    </row>
    <row r="171" spans="2:5" ht="12.75">
      <c r="B171" s="120">
        <v>4359</v>
      </c>
      <c r="C171" s="121"/>
      <c r="D171" s="122" t="s">
        <v>209</v>
      </c>
      <c r="E171" s="123">
        <f>SUM(E172:E185)</f>
        <v>177</v>
      </c>
    </row>
    <row r="172" spans="2:5" ht="12.75">
      <c r="B172" s="127"/>
      <c r="C172" s="127">
        <v>5194</v>
      </c>
      <c r="D172" s="171" t="s">
        <v>121</v>
      </c>
      <c r="E172" s="126">
        <v>2</v>
      </c>
    </row>
    <row r="173" spans="2:5" ht="12.75">
      <c r="B173" s="127"/>
      <c r="C173" s="127">
        <v>5222</v>
      </c>
      <c r="D173" s="171" t="s">
        <v>210</v>
      </c>
      <c r="E173" s="126">
        <v>10</v>
      </c>
    </row>
    <row r="174" spans="2:5" ht="12.75">
      <c r="B174" s="127"/>
      <c r="C174" s="127">
        <v>5222</v>
      </c>
      <c r="D174" s="118" t="s">
        <v>211</v>
      </c>
      <c r="E174" s="126">
        <v>10</v>
      </c>
    </row>
    <row r="175" spans="2:5" ht="12.75">
      <c r="B175" s="124"/>
      <c r="C175" s="124">
        <v>5222</v>
      </c>
      <c r="D175" s="167" t="s">
        <v>212</v>
      </c>
      <c r="E175" s="147">
        <v>20</v>
      </c>
    </row>
    <row r="176" spans="2:5" ht="12.75">
      <c r="B176" s="127"/>
      <c r="C176" s="127">
        <v>5222</v>
      </c>
      <c r="D176" s="165" t="s">
        <v>213</v>
      </c>
      <c r="E176" s="126">
        <v>10</v>
      </c>
    </row>
    <row r="177" spans="2:5" ht="12.75">
      <c r="B177" s="127"/>
      <c r="C177" s="127">
        <v>5222</v>
      </c>
      <c r="D177" s="165" t="s">
        <v>214</v>
      </c>
      <c r="E177" s="126">
        <v>80</v>
      </c>
    </row>
    <row r="178" spans="2:5" ht="13.5" thickBot="1">
      <c r="B178" s="114"/>
      <c r="C178" s="114">
        <v>5222</v>
      </c>
      <c r="D178" s="116" t="s">
        <v>215</v>
      </c>
      <c r="E178" s="119">
        <v>45</v>
      </c>
    </row>
    <row r="179" spans="2:4" ht="12.75">
      <c r="B179" s="161"/>
      <c r="C179" s="161"/>
      <c r="D179" s="184"/>
    </row>
    <row r="180" spans="2:5" ht="18">
      <c r="B180" s="1" t="s">
        <v>64</v>
      </c>
      <c r="C180" s="1"/>
      <c r="D180" s="1"/>
      <c r="E180" s="1"/>
    </row>
    <row r="181" spans="2:4" ht="13.5" thickBot="1">
      <c r="B181" s="161"/>
      <c r="C181" s="161"/>
      <c r="D181" s="184"/>
    </row>
    <row r="182" spans="2:5" ht="12.75">
      <c r="B182" s="2" t="s">
        <v>1</v>
      </c>
      <c r="C182" s="2" t="s">
        <v>2</v>
      </c>
      <c r="D182" s="2" t="s">
        <v>3</v>
      </c>
      <c r="E182" s="3" t="s">
        <v>4</v>
      </c>
    </row>
    <row r="183" spans="2:5" ht="12.75">
      <c r="B183" s="4"/>
      <c r="C183" s="4"/>
      <c r="D183" s="4"/>
      <c r="E183" s="6" t="s">
        <v>5</v>
      </c>
    </row>
    <row r="184" spans="2:5" ht="12.75">
      <c r="B184" s="4"/>
      <c r="C184" s="4"/>
      <c r="D184" s="4"/>
      <c r="E184" s="7" t="s">
        <v>6</v>
      </c>
    </row>
    <row r="185" spans="2:5" ht="13.5" thickBot="1">
      <c r="B185" s="8"/>
      <c r="C185" s="8"/>
      <c r="D185" s="8"/>
      <c r="E185" s="10" t="s">
        <v>7</v>
      </c>
    </row>
    <row r="186" spans="2:5" ht="12.75">
      <c r="B186" s="120">
        <v>5212</v>
      </c>
      <c r="C186" s="121"/>
      <c r="D186" s="122" t="s">
        <v>216</v>
      </c>
      <c r="E186" s="123">
        <f>SUM(E187:E187)</f>
        <v>40</v>
      </c>
    </row>
    <row r="187" spans="2:5" ht="13.5" thickBot="1">
      <c r="B187" s="185"/>
      <c r="C187" s="140">
        <v>5169</v>
      </c>
      <c r="D187" s="118" t="s">
        <v>66</v>
      </c>
      <c r="E187" s="186">
        <v>40</v>
      </c>
    </row>
    <row r="188" spans="2:5" ht="12.75">
      <c r="B188" s="120">
        <v>5311</v>
      </c>
      <c r="C188" s="121"/>
      <c r="D188" s="122" t="s">
        <v>217</v>
      </c>
      <c r="E188" s="123">
        <f>SUM(E189:E191)</f>
        <v>400</v>
      </c>
    </row>
    <row r="189" spans="2:5" ht="12.75">
      <c r="B189" s="185"/>
      <c r="C189" s="140">
        <v>5169</v>
      </c>
      <c r="D189" s="118" t="s">
        <v>66</v>
      </c>
      <c r="E189" s="186">
        <v>50</v>
      </c>
    </row>
    <row r="190" spans="2:5" ht="12.75">
      <c r="B190" s="185"/>
      <c r="C190" s="140">
        <v>6122</v>
      </c>
      <c r="D190" s="118" t="s">
        <v>218</v>
      </c>
      <c r="E190" s="186">
        <v>200</v>
      </c>
    </row>
    <row r="191" spans="2:5" ht="13.5" thickBot="1">
      <c r="B191" s="185"/>
      <c r="C191" s="140">
        <v>6122</v>
      </c>
      <c r="D191" s="129" t="s">
        <v>219</v>
      </c>
      <c r="E191" s="186">
        <v>150</v>
      </c>
    </row>
    <row r="192" spans="2:5" ht="12.75">
      <c r="B192" s="120" t="s">
        <v>220</v>
      </c>
      <c r="C192" s="121"/>
      <c r="D192" s="122" t="s">
        <v>221</v>
      </c>
      <c r="E192" s="123">
        <f>SUM(E193:E193)</f>
        <v>100</v>
      </c>
    </row>
    <row r="193" spans="2:5" ht="13.5" thickBot="1">
      <c r="B193" s="185"/>
      <c r="C193" s="140">
        <v>5169</v>
      </c>
      <c r="D193" s="118" t="s">
        <v>66</v>
      </c>
      <c r="E193" s="186">
        <v>100</v>
      </c>
    </row>
    <row r="194" spans="2:5" ht="12.75">
      <c r="B194" s="120">
        <v>6112</v>
      </c>
      <c r="C194" s="121"/>
      <c r="D194" s="122" t="s">
        <v>222</v>
      </c>
      <c r="E194" s="123">
        <f>SUM(E195:E205)</f>
        <v>3667</v>
      </c>
    </row>
    <row r="195" spans="2:5" ht="12.75">
      <c r="B195" s="110"/>
      <c r="C195" s="151">
        <v>5021</v>
      </c>
      <c r="D195" s="187" t="s">
        <v>223</v>
      </c>
      <c r="E195" s="188">
        <v>70</v>
      </c>
    </row>
    <row r="196" spans="2:5" ht="12.75">
      <c r="B196" s="135"/>
      <c r="C196" s="151">
        <v>5023</v>
      </c>
      <c r="D196" s="152" t="s">
        <v>224</v>
      </c>
      <c r="E196" s="126">
        <v>2680</v>
      </c>
    </row>
    <row r="197" spans="2:5" ht="12.75">
      <c r="B197" s="127"/>
      <c r="C197" s="128">
        <v>5031</v>
      </c>
      <c r="D197" s="118" t="s">
        <v>225</v>
      </c>
      <c r="E197" s="126">
        <v>490</v>
      </c>
    </row>
    <row r="198" spans="2:5" ht="12.75">
      <c r="B198" s="127"/>
      <c r="C198" s="128">
        <v>5032</v>
      </c>
      <c r="D198" s="118" t="s">
        <v>226</v>
      </c>
      <c r="E198" s="126">
        <v>242</v>
      </c>
    </row>
    <row r="199" spans="2:5" ht="12.75">
      <c r="B199" s="127"/>
      <c r="C199" s="128">
        <v>5167</v>
      </c>
      <c r="D199" s="118" t="s">
        <v>227</v>
      </c>
      <c r="E199" s="126">
        <v>20</v>
      </c>
    </row>
    <row r="200" spans="2:5" ht="12.75">
      <c r="B200" s="185"/>
      <c r="C200" s="140">
        <v>5173</v>
      </c>
      <c r="D200" s="129" t="s">
        <v>228</v>
      </c>
      <c r="E200" s="126">
        <v>10</v>
      </c>
    </row>
    <row r="201" spans="2:5" ht="12.75">
      <c r="B201" s="185"/>
      <c r="C201" s="140">
        <v>5175</v>
      </c>
      <c r="D201" s="129" t="s">
        <v>229</v>
      </c>
      <c r="E201" s="126">
        <v>20</v>
      </c>
    </row>
    <row r="202" spans="2:5" ht="12.75">
      <c r="B202" s="185"/>
      <c r="C202" s="140">
        <v>5175</v>
      </c>
      <c r="D202" s="129" t="s">
        <v>230</v>
      </c>
      <c r="E202" s="126">
        <v>30</v>
      </c>
    </row>
    <row r="203" spans="2:5" ht="12.75">
      <c r="B203" s="185"/>
      <c r="C203" s="140">
        <v>5194</v>
      </c>
      <c r="D203" s="129" t="s">
        <v>231</v>
      </c>
      <c r="E203" s="126">
        <v>65</v>
      </c>
    </row>
    <row r="204" spans="2:5" ht="12.75">
      <c r="B204" s="185"/>
      <c r="C204" s="140">
        <v>5194</v>
      </c>
      <c r="D204" s="129" t="s">
        <v>232</v>
      </c>
      <c r="E204" s="126">
        <v>25</v>
      </c>
    </row>
    <row r="205" spans="2:5" ht="13.5" thickBot="1">
      <c r="B205" s="185"/>
      <c r="C205" s="140">
        <v>5424</v>
      </c>
      <c r="D205" s="129" t="s">
        <v>233</v>
      </c>
      <c r="E205" s="126">
        <v>15</v>
      </c>
    </row>
    <row r="206" spans="2:5" ht="12.75">
      <c r="B206" s="120" t="s">
        <v>234</v>
      </c>
      <c r="C206" s="121"/>
      <c r="D206" s="122" t="s">
        <v>33</v>
      </c>
      <c r="E206" s="123">
        <f>SUM(E207:E254)</f>
        <v>26641</v>
      </c>
    </row>
    <row r="207" spans="2:5" ht="12.75">
      <c r="B207" s="135"/>
      <c r="C207" s="151">
        <v>5011</v>
      </c>
      <c r="D207" s="152" t="s">
        <v>235</v>
      </c>
      <c r="E207" s="126">
        <v>13480</v>
      </c>
    </row>
    <row r="208" spans="2:5" ht="12.75">
      <c r="B208" s="127"/>
      <c r="C208" s="128">
        <v>5021</v>
      </c>
      <c r="D208" s="118" t="s">
        <v>236</v>
      </c>
      <c r="E208" s="126">
        <v>420</v>
      </c>
    </row>
    <row r="209" spans="2:5" ht="12.75">
      <c r="B209" s="127"/>
      <c r="C209" s="128">
        <v>5031</v>
      </c>
      <c r="D209" s="118" t="s">
        <v>225</v>
      </c>
      <c r="E209" s="126">
        <v>3614</v>
      </c>
    </row>
    <row r="210" spans="2:5" ht="12.75">
      <c r="B210" s="127"/>
      <c r="C210" s="128">
        <v>5032</v>
      </c>
      <c r="D210" s="118" t="s">
        <v>226</v>
      </c>
      <c r="E210" s="126">
        <v>1251</v>
      </c>
    </row>
    <row r="211" spans="2:5" ht="12.75">
      <c r="B211" s="127"/>
      <c r="C211" s="128">
        <v>5038</v>
      </c>
      <c r="D211" s="118" t="s">
        <v>237</v>
      </c>
      <c r="E211" s="126">
        <v>60</v>
      </c>
    </row>
    <row r="212" spans="2:5" ht="12.75">
      <c r="B212" s="127"/>
      <c r="C212" s="128">
        <v>5041</v>
      </c>
      <c r="D212" s="118" t="s">
        <v>238</v>
      </c>
      <c r="E212" s="126">
        <v>1</v>
      </c>
    </row>
    <row r="213" spans="2:5" ht="12.75">
      <c r="B213" s="127"/>
      <c r="C213" s="128">
        <v>5132</v>
      </c>
      <c r="D213" s="118" t="s">
        <v>239</v>
      </c>
      <c r="E213" s="126">
        <v>20</v>
      </c>
    </row>
    <row r="214" spans="2:5" ht="12.75">
      <c r="B214" s="127"/>
      <c r="C214" s="128">
        <v>5133</v>
      </c>
      <c r="D214" s="118" t="s">
        <v>240</v>
      </c>
      <c r="E214" s="126">
        <v>3</v>
      </c>
    </row>
    <row r="215" spans="2:5" ht="12.75">
      <c r="B215" s="185"/>
      <c r="C215" s="140">
        <v>5136</v>
      </c>
      <c r="D215" s="118" t="s">
        <v>241</v>
      </c>
      <c r="E215" s="126">
        <v>30</v>
      </c>
    </row>
    <row r="216" spans="2:5" ht="12.75">
      <c r="B216" s="185"/>
      <c r="C216" s="140">
        <v>5137</v>
      </c>
      <c r="D216" s="118" t="s">
        <v>135</v>
      </c>
      <c r="E216" s="126">
        <v>180</v>
      </c>
    </row>
    <row r="217" spans="2:5" ht="12.75">
      <c r="B217" s="182"/>
      <c r="C217" s="143">
        <v>5139</v>
      </c>
      <c r="D217" s="136" t="s">
        <v>242</v>
      </c>
      <c r="E217" s="147">
        <v>340</v>
      </c>
    </row>
    <row r="218" spans="2:5" ht="12.75">
      <c r="B218" s="127"/>
      <c r="C218" s="128">
        <v>5151</v>
      </c>
      <c r="D218" s="129" t="s">
        <v>179</v>
      </c>
      <c r="E218" s="126">
        <v>100</v>
      </c>
    </row>
    <row r="219" spans="2:5" ht="12.75">
      <c r="B219" s="127"/>
      <c r="C219" s="128">
        <v>5152</v>
      </c>
      <c r="D219" s="129" t="s">
        <v>243</v>
      </c>
      <c r="E219" s="126">
        <v>800</v>
      </c>
    </row>
    <row r="220" spans="2:5" ht="12.75">
      <c r="B220" s="135"/>
      <c r="C220" s="151">
        <v>5154</v>
      </c>
      <c r="D220" s="189" t="s">
        <v>244</v>
      </c>
      <c r="E220" s="126">
        <v>550</v>
      </c>
    </row>
    <row r="221" spans="2:5" ht="12.75">
      <c r="B221" s="127"/>
      <c r="C221" s="128">
        <v>5156</v>
      </c>
      <c r="D221" s="129" t="s">
        <v>245</v>
      </c>
      <c r="E221" s="126">
        <v>21</v>
      </c>
    </row>
    <row r="222" spans="2:5" ht="12.75">
      <c r="B222" s="185"/>
      <c r="C222" s="140">
        <v>5161</v>
      </c>
      <c r="D222" s="129" t="s">
        <v>246</v>
      </c>
      <c r="E222" s="186">
        <v>202</v>
      </c>
    </row>
    <row r="223" spans="2:5" ht="12.75">
      <c r="B223" s="127"/>
      <c r="C223" s="127">
        <v>5162</v>
      </c>
      <c r="D223" s="179" t="s">
        <v>247</v>
      </c>
      <c r="E223" s="126">
        <v>310</v>
      </c>
    </row>
    <row r="224" spans="2:5" ht="12.75">
      <c r="B224" s="127"/>
      <c r="C224" s="127">
        <v>5163</v>
      </c>
      <c r="D224" s="179" t="s">
        <v>248</v>
      </c>
      <c r="E224" s="126">
        <v>17</v>
      </c>
    </row>
    <row r="225" spans="2:5" ht="12.75">
      <c r="B225" s="127"/>
      <c r="C225" s="170">
        <v>5164</v>
      </c>
      <c r="D225" s="179" t="s">
        <v>99</v>
      </c>
      <c r="E225" s="126">
        <v>248</v>
      </c>
    </row>
    <row r="226" spans="2:5" ht="12.75">
      <c r="B226" s="127"/>
      <c r="C226" s="127">
        <v>5166</v>
      </c>
      <c r="D226" s="179" t="s">
        <v>73</v>
      </c>
      <c r="E226" s="126">
        <v>860</v>
      </c>
    </row>
    <row r="227" spans="2:5" ht="12.75">
      <c r="B227" s="190"/>
      <c r="C227" s="191">
        <v>5167</v>
      </c>
      <c r="D227" s="192" t="s">
        <v>227</v>
      </c>
      <c r="E227" s="137">
        <v>290</v>
      </c>
    </row>
    <row r="228" spans="2:5" ht="12.75">
      <c r="B228" s="127"/>
      <c r="C228" s="128">
        <v>5169</v>
      </c>
      <c r="D228" s="165" t="s">
        <v>66</v>
      </c>
      <c r="E228" s="180">
        <v>1691</v>
      </c>
    </row>
    <row r="229" spans="2:5" ht="12.75">
      <c r="B229" s="135"/>
      <c r="C229" s="135">
        <v>5169</v>
      </c>
      <c r="D229" s="193" t="s">
        <v>249</v>
      </c>
      <c r="E229" s="137">
        <v>115</v>
      </c>
    </row>
    <row r="230" spans="2:5" ht="12.75">
      <c r="B230" s="185"/>
      <c r="C230" s="170">
        <v>5171</v>
      </c>
      <c r="D230" s="179" t="s">
        <v>250</v>
      </c>
      <c r="E230" s="126">
        <v>665</v>
      </c>
    </row>
    <row r="231" spans="2:5" ht="12.75">
      <c r="B231" s="190"/>
      <c r="C231" s="191">
        <v>5172</v>
      </c>
      <c r="D231" s="192" t="s">
        <v>251</v>
      </c>
      <c r="E231" s="194">
        <v>20</v>
      </c>
    </row>
    <row r="232" spans="2:5" ht="12.75">
      <c r="B232" s="185"/>
      <c r="C232" s="170">
        <v>5173</v>
      </c>
      <c r="D232" s="179" t="s">
        <v>252</v>
      </c>
      <c r="E232" s="180">
        <v>65</v>
      </c>
    </row>
    <row r="233" spans="2:5" ht="12.75">
      <c r="B233" s="185"/>
      <c r="C233" s="195">
        <v>5175</v>
      </c>
      <c r="D233" s="129" t="s">
        <v>253</v>
      </c>
      <c r="E233" s="180">
        <v>30</v>
      </c>
    </row>
    <row r="234" spans="2:5" ht="12.75">
      <c r="B234" s="124"/>
      <c r="C234" s="124">
        <v>5179</v>
      </c>
      <c r="D234" s="125" t="s">
        <v>254</v>
      </c>
      <c r="E234" s="147">
        <v>110</v>
      </c>
    </row>
    <row r="235" spans="2:5" ht="12.75">
      <c r="B235" s="127"/>
      <c r="C235" s="196">
        <v>5191</v>
      </c>
      <c r="D235" s="129" t="s">
        <v>255</v>
      </c>
      <c r="E235" s="126">
        <v>2</v>
      </c>
    </row>
    <row r="236" spans="2:5" ht="12.75">
      <c r="B236" s="138"/>
      <c r="C236" s="196">
        <v>5192</v>
      </c>
      <c r="D236" s="197" t="s">
        <v>187</v>
      </c>
      <c r="E236" s="137">
        <v>25</v>
      </c>
    </row>
    <row r="237" spans="2:5" ht="12.75">
      <c r="B237" s="138"/>
      <c r="C237" s="196">
        <v>5361</v>
      </c>
      <c r="D237" s="118" t="s">
        <v>256</v>
      </c>
      <c r="E237" s="137">
        <v>38</v>
      </c>
    </row>
    <row r="238" spans="2:5" ht="13.5" thickBot="1">
      <c r="B238" s="158"/>
      <c r="C238" s="198">
        <v>5362</v>
      </c>
      <c r="D238" s="153" t="s">
        <v>257</v>
      </c>
      <c r="E238" s="133">
        <v>34</v>
      </c>
    </row>
    <row r="239" spans="2:4" ht="12.75">
      <c r="B239" s="161"/>
      <c r="C239" s="161"/>
      <c r="D239" s="184"/>
    </row>
    <row r="240" spans="2:5" ht="18">
      <c r="B240" s="1" t="s">
        <v>64</v>
      </c>
      <c r="C240" s="1"/>
      <c r="D240" s="1"/>
      <c r="E240" s="1"/>
    </row>
    <row r="241" spans="2:4" ht="13.5" thickBot="1">
      <c r="B241" s="161"/>
      <c r="C241" s="161"/>
      <c r="D241" s="184"/>
    </row>
    <row r="242" spans="2:5" ht="12.75">
      <c r="B242" s="2" t="s">
        <v>1</v>
      </c>
      <c r="C242" s="2" t="s">
        <v>2</v>
      </c>
      <c r="D242" s="2" t="s">
        <v>3</v>
      </c>
      <c r="E242" s="3" t="s">
        <v>4</v>
      </c>
    </row>
    <row r="243" spans="2:5" ht="12.75">
      <c r="B243" s="4"/>
      <c r="C243" s="4"/>
      <c r="D243" s="4"/>
      <c r="E243" s="6" t="s">
        <v>5</v>
      </c>
    </row>
    <row r="244" spans="2:5" ht="12.75">
      <c r="B244" s="4"/>
      <c r="C244" s="4"/>
      <c r="D244" s="4"/>
      <c r="E244" s="7" t="s">
        <v>6</v>
      </c>
    </row>
    <row r="245" spans="2:5" ht="13.5" thickBot="1">
      <c r="B245" s="8"/>
      <c r="C245" s="8"/>
      <c r="D245" s="8"/>
      <c r="E245" s="10" t="s">
        <v>7</v>
      </c>
    </row>
    <row r="246" spans="2:5" ht="12.75">
      <c r="B246" s="120" t="s">
        <v>234</v>
      </c>
      <c r="C246" s="121"/>
      <c r="D246" s="122" t="s">
        <v>33</v>
      </c>
      <c r="E246" s="199"/>
    </row>
    <row r="247" spans="2:5" ht="12.75">
      <c r="B247" s="185"/>
      <c r="C247" s="140">
        <v>5424</v>
      </c>
      <c r="D247" s="129" t="s">
        <v>233</v>
      </c>
      <c r="E247" s="126">
        <v>50</v>
      </c>
    </row>
    <row r="248" spans="2:5" ht="12.75">
      <c r="B248" s="185"/>
      <c r="C248" s="140">
        <v>5429</v>
      </c>
      <c r="D248" s="129" t="s">
        <v>258</v>
      </c>
      <c r="E248" s="126">
        <v>5</v>
      </c>
    </row>
    <row r="249" spans="2:5" ht="12.75">
      <c r="B249" s="127"/>
      <c r="C249" s="127">
        <v>5499</v>
      </c>
      <c r="D249" s="179" t="s">
        <v>259</v>
      </c>
      <c r="E249" s="137">
        <v>558</v>
      </c>
    </row>
    <row r="250" spans="2:5" ht="12.75">
      <c r="B250" s="127"/>
      <c r="C250" s="128">
        <v>5499</v>
      </c>
      <c r="D250" s="118" t="s">
        <v>260</v>
      </c>
      <c r="E250" s="137">
        <v>20</v>
      </c>
    </row>
    <row r="251" spans="2:5" ht="12.75">
      <c r="B251" s="127"/>
      <c r="C251" s="127">
        <v>5660</v>
      </c>
      <c r="D251" s="179" t="s">
        <v>261</v>
      </c>
      <c r="E251" s="137">
        <v>30</v>
      </c>
    </row>
    <row r="252" spans="2:5" ht="12.75">
      <c r="B252" s="127"/>
      <c r="C252" s="124">
        <v>5909</v>
      </c>
      <c r="D252" s="125" t="s">
        <v>184</v>
      </c>
      <c r="E252" s="137">
        <v>6</v>
      </c>
    </row>
    <row r="253" spans="2:5" ht="12.75">
      <c r="B253" s="127"/>
      <c r="C253" s="154">
        <v>6122</v>
      </c>
      <c r="D253" s="136" t="s">
        <v>262</v>
      </c>
      <c r="E253" s="137">
        <v>50</v>
      </c>
    </row>
    <row r="254" spans="2:5" ht="13.5" thickBot="1">
      <c r="B254" s="114"/>
      <c r="C254" s="198">
        <v>6125</v>
      </c>
      <c r="D254" s="129" t="s">
        <v>263</v>
      </c>
      <c r="E254" s="147">
        <v>330</v>
      </c>
    </row>
    <row r="255" spans="2:5" ht="12.75">
      <c r="B255" s="120" t="s">
        <v>264</v>
      </c>
      <c r="C255" s="121"/>
      <c r="D255" s="122" t="s">
        <v>265</v>
      </c>
      <c r="E255" s="123">
        <f>SUM(E256)</f>
        <v>100</v>
      </c>
    </row>
    <row r="256" spans="2:5" ht="13.5" thickBot="1">
      <c r="B256" s="114"/>
      <c r="C256" s="115">
        <v>5163</v>
      </c>
      <c r="D256" s="153" t="s">
        <v>248</v>
      </c>
      <c r="E256" s="119">
        <v>100</v>
      </c>
    </row>
    <row r="257" spans="2:5" ht="12.75">
      <c r="B257" s="110">
        <v>6399</v>
      </c>
      <c r="C257" s="111"/>
      <c r="D257" s="112" t="s">
        <v>266</v>
      </c>
      <c r="E257" s="123">
        <f>SUM(E258)</f>
        <v>2700</v>
      </c>
    </row>
    <row r="258" spans="2:5" ht="13.5" thickBot="1">
      <c r="B258" s="114"/>
      <c r="C258" s="115">
        <v>5362</v>
      </c>
      <c r="D258" s="153" t="s">
        <v>267</v>
      </c>
      <c r="E258" s="119">
        <v>2700</v>
      </c>
    </row>
    <row r="259" spans="2:5" ht="16.5" thickBot="1">
      <c r="B259" s="200"/>
      <c r="C259" s="201"/>
      <c r="D259" s="202" t="s">
        <v>268</v>
      </c>
      <c r="E259" s="203">
        <f>E7+E9+E11+E16+E19+E25+E40+E48+E52+E55+E58+E76+E78+E80+E84+E94+E101+E105+E110+E112+E136+E143+E145+E152+E154+E156+E158+E160+E161+E163+E166+E169+E171+E186+E188+E192+E194+E206+E255+E257</f>
        <v>138808</v>
      </c>
    </row>
    <row r="260" ht="12.75">
      <c r="D260" s="204"/>
    </row>
    <row r="261" ht="12.75">
      <c r="D261" s="205"/>
    </row>
    <row r="262" ht="12.75">
      <c r="D262" s="205"/>
    </row>
    <row r="263" ht="12.75">
      <c r="D263" s="206"/>
    </row>
    <row r="264" ht="12.75">
      <c r="D264" s="207"/>
    </row>
  </sheetData>
  <mergeCells count="20">
    <mergeCell ref="B240:E240"/>
    <mergeCell ref="B242:B245"/>
    <mergeCell ref="C242:C245"/>
    <mergeCell ref="D242:D245"/>
    <mergeCell ref="B180:E180"/>
    <mergeCell ref="B182:B185"/>
    <mergeCell ref="C182:C185"/>
    <mergeCell ref="D182:D185"/>
    <mergeCell ref="B121:E121"/>
    <mergeCell ref="B123:B126"/>
    <mergeCell ref="C123:C126"/>
    <mergeCell ref="D123:D126"/>
    <mergeCell ref="B61:E61"/>
    <mergeCell ref="B63:B66"/>
    <mergeCell ref="C63:C66"/>
    <mergeCell ref="D63:D66"/>
    <mergeCell ref="B1:E1"/>
    <mergeCell ref="B3:B6"/>
    <mergeCell ref="C3:C6"/>
    <mergeCell ref="D3:D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2010-12-29T07:35:13Z</dcterms:created>
  <dcterms:modified xsi:type="dcterms:W3CDTF">2010-12-29T07:38:05Z</dcterms:modified>
  <cp:category/>
  <cp:version/>
  <cp:contentType/>
  <cp:contentStatus/>
</cp:coreProperties>
</file>