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Plnění 2006" sheetId="1" r:id="rId1"/>
  </sheets>
  <definedNames>
    <definedName name="_xlnm.Print_Area" localSheetId="0">'Plnění 2006'!$A$1:$F$206</definedName>
  </definedNames>
  <calcPr fullCalcOnLoad="1"/>
</workbook>
</file>

<file path=xl/comments1.xml><?xml version="1.0" encoding="utf-8"?>
<comments xmlns="http://schemas.openxmlformats.org/spreadsheetml/2006/main">
  <authors>
    <author>MM</author>
  </authors>
  <commentList>
    <comment ref="F14" authorId="0">
      <text>
        <r>
          <rPr>
            <b/>
            <sz val="8"/>
            <rFont val="Tahoma"/>
            <family val="0"/>
          </rPr>
          <t>MM:</t>
        </r>
        <r>
          <rPr>
            <sz val="8"/>
            <rFont val="Tahoma"/>
            <family val="0"/>
          </rPr>
          <t xml:space="preserve">
Mol</t>
        </r>
      </text>
    </comment>
  </commentList>
</comments>
</file>

<file path=xl/sharedStrings.xml><?xml version="1.0" encoding="utf-8"?>
<sst xmlns="http://schemas.openxmlformats.org/spreadsheetml/2006/main" count="280" uniqueCount="267">
  <si>
    <t xml:space="preserve"> </t>
  </si>
  <si>
    <t>Název, obsah</t>
  </si>
  <si>
    <t>A - 1</t>
  </si>
  <si>
    <t>602 01</t>
  </si>
  <si>
    <t xml:space="preserve"> -nájemné - byty</t>
  </si>
  <si>
    <t>602 02</t>
  </si>
  <si>
    <t xml:space="preserve"> -nájemné - nástavby</t>
  </si>
  <si>
    <t>641 01</t>
  </si>
  <si>
    <t xml:space="preserve"> -penále za pozdní úhradu nájemného</t>
  </si>
  <si>
    <t>644 00</t>
  </si>
  <si>
    <t xml:space="preserve"> -úroky z běžného účtu</t>
  </si>
  <si>
    <t>649 00,01</t>
  </si>
  <si>
    <t xml:space="preserve"> -jiné ostatní výnosy</t>
  </si>
  <si>
    <t>649 04</t>
  </si>
  <si>
    <t>649 26</t>
  </si>
  <si>
    <t xml:space="preserve"> -výnosy z minulých období</t>
  </si>
  <si>
    <t>A - 2</t>
  </si>
  <si>
    <t>OSTATNÍ PŘÍJMY</t>
  </si>
  <si>
    <t xml:space="preserve"> -zálohy na provoz výtahu</t>
  </si>
  <si>
    <t xml:space="preserve"> -zálohy na STA</t>
  </si>
  <si>
    <t>A</t>
  </si>
  <si>
    <t>B - 1</t>
  </si>
  <si>
    <t>z toho:</t>
  </si>
  <si>
    <t>a) běžná údržba</t>
  </si>
  <si>
    <t>501 00</t>
  </si>
  <si>
    <t xml:space="preserve"> -spotřeba materiálu</t>
  </si>
  <si>
    <t>511 01</t>
  </si>
  <si>
    <t>511 03</t>
  </si>
  <si>
    <t>511 04</t>
  </si>
  <si>
    <t>511 04.2</t>
  </si>
  <si>
    <t>511 06</t>
  </si>
  <si>
    <t>511 07</t>
  </si>
  <si>
    <t>511 08</t>
  </si>
  <si>
    <t>511 09</t>
  </si>
  <si>
    <t>511 10</t>
  </si>
  <si>
    <t>511 10.02</t>
  </si>
  <si>
    <t>511 11</t>
  </si>
  <si>
    <t>511 13</t>
  </si>
  <si>
    <t>511 14</t>
  </si>
  <si>
    <t>511 20</t>
  </si>
  <si>
    <t>511 21</t>
  </si>
  <si>
    <t>511 22</t>
  </si>
  <si>
    <t>511 22.02</t>
  </si>
  <si>
    <t>511 23</t>
  </si>
  <si>
    <t>511 19</t>
  </si>
  <si>
    <t>511 21.1</t>
  </si>
  <si>
    <t>518 01</t>
  </si>
  <si>
    <t>518 02</t>
  </si>
  <si>
    <t xml:space="preserve"> -odvoz odpadu</t>
  </si>
  <si>
    <t>518 03</t>
  </si>
  <si>
    <t xml:space="preserve"> -dezinfekce, deratizace, dezinsekce</t>
  </si>
  <si>
    <t>518 08</t>
  </si>
  <si>
    <t xml:space="preserve"> -ostatní služby pro domy</t>
  </si>
  <si>
    <t>518 09</t>
  </si>
  <si>
    <t xml:space="preserve"> -výkony spojů - poštovné</t>
  </si>
  <si>
    <t>518 12</t>
  </si>
  <si>
    <t>518 18</t>
  </si>
  <si>
    <t>518 25</t>
  </si>
  <si>
    <t>518 21</t>
  </si>
  <si>
    <t>518 21.1</t>
  </si>
  <si>
    <t xml:space="preserve"> -jiné ostatní náklady</t>
  </si>
  <si>
    <t>549 06</t>
  </si>
  <si>
    <t xml:space="preserve"> -bankovní poplatky</t>
  </si>
  <si>
    <t>549 09</t>
  </si>
  <si>
    <t xml:space="preserve"> -náklady na exekuce</t>
  </si>
  <si>
    <t>549 26</t>
  </si>
  <si>
    <t>OSTATNÍ VÝDAJE</t>
  </si>
  <si>
    <t xml:space="preserve"> -vodné a stočné</t>
  </si>
  <si>
    <t xml:space="preserve"> -provoz výtahů</t>
  </si>
  <si>
    <t xml:space="preserve"> -provoz STA</t>
  </si>
  <si>
    <t>B</t>
  </si>
  <si>
    <t>511 22.1</t>
  </si>
  <si>
    <t xml:space="preserve"> -odečty vodoměrů a RTN</t>
  </si>
  <si>
    <t>602 00</t>
  </si>
  <si>
    <t>v tis. Kč</t>
  </si>
  <si>
    <t xml:space="preserve"> -úhrada soudních poplatků - vratka</t>
  </si>
  <si>
    <t xml:space="preserve"> -zálohy na vodné a stočné - byty</t>
  </si>
  <si>
    <t xml:space="preserve"> -zálohy na vodné a stočné - nebyty</t>
  </si>
  <si>
    <t xml:space="preserve"> -zálohy na ÚT - nebyty</t>
  </si>
  <si>
    <t xml:space="preserve"> -zálohy na TUV - byty</t>
  </si>
  <si>
    <t xml:space="preserve"> -zálohy na TUV - nebyty</t>
  </si>
  <si>
    <t xml:space="preserve"> -zálohy na úklid - byty</t>
  </si>
  <si>
    <t>Předpis služeb celkem (A - 2)</t>
  </si>
  <si>
    <t xml:space="preserve"> -opravy - STA</t>
  </si>
  <si>
    <t xml:space="preserve"> -opravy - klempířské práce</t>
  </si>
  <si>
    <t xml:space="preserve"> -opravy - vodoinstalace</t>
  </si>
  <si>
    <t xml:space="preserve"> -opravy - sklenářské práce</t>
  </si>
  <si>
    <t xml:space="preserve"> -opravy - zámečnické práce</t>
  </si>
  <si>
    <t xml:space="preserve"> -opravy - malby</t>
  </si>
  <si>
    <t xml:space="preserve"> -opravy - topenářské práce</t>
  </si>
  <si>
    <t xml:space="preserve"> -opravy - sporáky, vařiče</t>
  </si>
  <si>
    <r>
      <t xml:space="preserve"> -opravy - oken </t>
    </r>
    <r>
      <rPr>
        <sz val="8"/>
        <rFont val="Arial CE"/>
        <family val="0"/>
      </rPr>
      <t>(výměna, repase)</t>
    </r>
  </si>
  <si>
    <r>
      <t xml:space="preserve"> -opravy - velké </t>
    </r>
    <r>
      <rPr>
        <sz val="8"/>
        <rFont val="Arial CE"/>
        <family val="0"/>
      </rPr>
      <t>(výtahy)</t>
    </r>
  </si>
  <si>
    <t>Č. účtu</t>
  </si>
  <si>
    <t>649 02</t>
  </si>
  <si>
    <r>
      <t xml:space="preserve"> -opravy - plynu </t>
    </r>
    <r>
      <rPr>
        <sz val="8"/>
        <rFont val="Arial CE"/>
        <family val="0"/>
      </rPr>
      <t>(kotle, ...)</t>
    </r>
  </si>
  <si>
    <t>511 02</t>
  </si>
  <si>
    <t>511 05</t>
  </si>
  <si>
    <t>518 18.1</t>
  </si>
  <si>
    <t>518 18.2</t>
  </si>
  <si>
    <t>518 18.3</t>
  </si>
  <si>
    <t xml:space="preserve"> -opravy - výtahy </t>
  </si>
  <si>
    <t>NÁKLADY NA OPRAVY A ÚDRŽBU BYTOVÉHO FONDU</t>
  </si>
  <si>
    <t xml:space="preserve">  z toho: vybavení  bytů   2694 tis.Kč</t>
  </si>
  <si>
    <t xml:space="preserve"> -nájemné - nebytové  prostory</t>
  </si>
  <si>
    <r>
      <t xml:space="preserve"> -TUV a teplo (</t>
    </r>
    <r>
      <rPr>
        <sz val="10"/>
        <rFont val="Arial"/>
        <family val="2"/>
      </rPr>
      <t>vč. plynu a obsluhy kotelen)</t>
    </r>
  </si>
  <si>
    <t>Plán 2006 
(tis. Kč)</t>
  </si>
  <si>
    <t>%</t>
  </si>
  <si>
    <t>511 05.2</t>
  </si>
  <si>
    <t>511 02.1</t>
  </si>
  <si>
    <t>324 18</t>
  </si>
  <si>
    <t>324 19</t>
  </si>
  <si>
    <t>324 15</t>
  </si>
  <si>
    <t>324 12</t>
  </si>
  <si>
    <t>324 17</t>
  </si>
  <si>
    <t>324 11</t>
  </si>
  <si>
    <t xml:space="preserve"> -záloha na plyn</t>
  </si>
  <si>
    <t>314 52</t>
  </si>
  <si>
    <t>REKAPITULACE</t>
  </si>
  <si>
    <t>Výnosy</t>
  </si>
  <si>
    <t>Náklady</t>
  </si>
  <si>
    <t>Odpisy za rok 2005</t>
  </si>
  <si>
    <t xml:space="preserve">Celkem ostatní výdaje </t>
  </si>
  <si>
    <t>Nedoplatky - přeplatky nájemného a služeb</t>
  </si>
  <si>
    <t>Nájemné - byty 2000</t>
  </si>
  <si>
    <t>Nájemné - byty 2001</t>
  </si>
  <si>
    <t>Nájemné - byty 2002</t>
  </si>
  <si>
    <t>Nájemné - byty 2003</t>
  </si>
  <si>
    <t>Nájemné - byty 2004</t>
  </si>
  <si>
    <t>Nájemné - byty 2005</t>
  </si>
  <si>
    <t>Nájemné - byty 2006</t>
  </si>
  <si>
    <t>Nájemné - nebyty 2004</t>
  </si>
  <si>
    <t>Nájemné - nebyty 2005</t>
  </si>
  <si>
    <t>Nájemné - nebyty 2006</t>
  </si>
  <si>
    <t>Vyúčtování služeb - byty 2000</t>
  </si>
  <si>
    <t>Vyúčtování služeb - byty 2001</t>
  </si>
  <si>
    <t>Vyúčtování služeb - byty 2002</t>
  </si>
  <si>
    <t>Vyúčtování služeb - byty 2003</t>
  </si>
  <si>
    <t>Vyúčtování služeb - byty 2004</t>
  </si>
  <si>
    <t>Vyúčtování služeb - nebyty 2001</t>
  </si>
  <si>
    <t>Vyúčtování služeb - nebyty 2002</t>
  </si>
  <si>
    <t>Vyúčtování služeb - nebyty 2004</t>
  </si>
  <si>
    <t>316 63</t>
  </si>
  <si>
    <t>316 86</t>
  </si>
  <si>
    <t>316 66</t>
  </si>
  <si>
    <t>316 68</t>
  </si>
  <si>
    <t>316 83</t>
  </si>
  <si>
    <t>316 64</t>
  </si>
  <si>
    <t>316 81</t>
  </si>
  <si>
    <t>316 84</t>
  </si>
  <si>
    <t>316 65</t>
  </si>
  <si>
    <t>316 82</t>
  </si>
  <si>
    <t>316 88</t>
  </si>
  <si>
    <t>316 96</t>
  </si>
  <si>
    <t>316 87</t>
  </si>
  <si>
    <t>316 62</t>
  </si>
  <si>
    <t>316 67</t>
  </si>
  <si>
    <t>316 96.1</t>
  </si>
  <si>
    <t>316 87.1</t>
  </si>
  <si>
    <t>316 67.1</t>
  </si>
  <si>
    <t>Celkem nedoplatky nájemného a služeb</t>
  </si>
  <si>
    <t>Nedoplatky - ostatní</t>
  </si>
  <si>
    <t>316 89</t>
  </si>
  <si>
    <t>Celkem nedoplatky - ostatní</t>
  </si>
  <si>
    <t>Vypracovala: Olga Müllerová</t>
  </si>
  <si>
    <t>VÝNOSY</t>
  </si>
  <si>
    <t>1. TRŽBY Z PRODEJE A SLUŽEB:</t>
  </si>
  <si>
    <t>3. ÚROKY:</t>
  </si>
  <si>
    <t>4. JINÉ OSTATNÍ VÝNOSY:</t>
  </si>
  <si>
    <t>Výnosy celkem (A - 1)</t>
  </si>
  <si>
    <t>1. SPOTŘEBA MATERIÁLU:</t>
  </si>
  <si>
    <t>2. OPRAVY A UDRŽOVÁNÍ:</t>
  </si>
  <si>
    <t>3. OSTATNÍ SLUŽBY:</t>
  </si>
  <si>
    <t>4. JINÉ OSTATNÍ NÁKLADY:</t>
  </si>
  <si>
    <t>B - 2</t>
  </si>
  <si>
    <t>B - 3</t>
  </si>
  <si>
    <t>B - 4</t>
  </si>
  <si>
    <t>B - 5</t>
  </si>
  <si>
    <t>ODPIS NEDOBYTNÉ POHLEDÁVKY</t>
  </si>
  <si>
    <t>OSTATNÍ REZERVY</t>
  </si>
  <si>
    <t>2. SMLUVNÍ POKUTY A ÚROKY Z PRODLENÍ:</t>
  </si>
  <si>
    <t xml:space="preserve"> -opravy - elektromontážní bytové - běžné, </t>
  </si>
  <si>
    <t xml:space="preserve"> -porevizní opravy společných prostor</t>
  </si>
  <si>
    <t>511 16.1</t>
  </si>
  <si>
    <t xml:space="preserve"> -čistění kanalizace</t>
  </si>
  <si>
    <t xml:space="preserve"> -dokument. a posud mat., revizní zprávy</t>
  </si>
  <si>
    <t xml:space="preserve"> -elektro - revize hromosvodů</t>
  </si>
  <si>
    <t xml:space="preserve"> -úklid společných prostor</t>
  </si>
  <si>
    <t xml:space="preserve"> -el. energie a el. práce</t>
  </si>
  <si>
    <t xml:space="preserve"> -záloha na el. energii</t>
  </si>
  <si>
    <t xml:space="preserve">              prioritní, havarijní</t>
  </si>
  <si>
    <t xml:space="preserve"> -opravy dom. telefonů</t>
  </si>
  <si>
    <t xml:space="preserve">              běžné, prioritní, havarijní</t>
  </si>
  <si>
    <t>1. VÝDAJE NA SLUŽBY SPOJENÉ S UŽÍVÁNÍM BYTU:</t>
  </si>
  <si>
    <t>6..</t>
  </si>
  <si>
    <t>5..</t>
  </si>
  <si>
    <t>314 11</t>
  </si>
  <si>
    <t xml:space="preserve"> -opravy - elektromontážní spol. prostor-</t>
  </si>
  <si>
    <t>ODPIS BUDOV</t>
  </si>
  <si>
    <t>PŘÍJMY</t>
  </si>
  <si>
    <t>VÝDAJE</t>
  </si>
  <si>
    <t>591 26</t>
  </si>
  <si>
    <t xml:space="preserve"> -daň z příjmu za r. 2005 - dodanění</t>
  </si>
  <si>
    <t>5. DAŇ Z PŘÍJMU</t>
  </si>
  <si>
    <t xml:space="preserve"> b) velké opravy</t>
  </si>
  <si>
    <t>Hospodářský výdledek za rok 2005</t>
  </si>
  <si>
    <t>379 89</t>
  </si>
  <si>
    <t>Úhrada ztráty z minulých let</t>
  </si>
  <si>
    <t>Poplatky z prodlení</t>
  </si>
  <si>
    <t xml:space="preserve"> -elektro - revize STA </t>
  </si>
  <si>
    <t xml:space="preserve"> -ostatní mimořádné výnosy</t>
  </si>
  <si>
    <t>316 84.1</t>
  </si>
  <si>
    <t>Vyúčtování služeb - nebyty 2005</t>
  </si>
  <si>
    <t>Výdaje na služby celkem (B - 5)</t>
  </si>
  <si>
    <r>
      <t xml:space="preserve"> -opravy - ostatní </t>
    </r>
    <r>
      <rPr>
        <sz val="8"/>
        <rFont val="Arial CE"/>
        <family val="0"/>
      </rPr>
      <t>(kuch. linky, parapety, ...)</t>
    </r>
  </si>
  <si>
    <r>
      <t xml:space="preserve"> -opravy - ostatní </t>
    </r>
    <r>
      <rPr>
        <sz val="8"/>
        <rFont val="Arial CE"/>
        <family val="0"/>
      </rPr>
      <t>(protipožární)</t>
    </r>
  </si>
  <si>
    <r>
      <t xml:space="preserve"> -opravy - nátěry </t>
    </r>
    <r>
      <rPr>
        <sz val="8"/>
        <rFont val="Arial CE"/>
        <family val="0"/>
      </rPr>
      <t>(společných prostor)</t>
    </r>
  </si>
  <si>
    <r>
      <t xml:space="preserve"> -opravy - stolařské </t>
    </r>
    <r>
      <rPr>
        <sz val="8"/>
        <rFont val="Arial CE"/>
        <family val="0"/>
      </rPr>
      <t>(dveře, podlahy, ..)</t>
    </r>
  </si>
  <si>
    <r>
      <t xml:space="preserve"> -opravy - vodoinstalace </t>
    </r>
    <r>
      <rPr>
        <sz val="8"/>
        <rFont val="Arial CE"/>
        <family val="0"/>
      </rPr>
      <t>(společné prostory</t>
    </r>
    <r>
      <rPr>
        <sz val="10"/>
        <rFont val="Arial CE"/>
        <family val="2"/>
      </rPr>
      <t xml:space="preserve">) </t>
    </r>
  </si>
  <si>
    <r>
      <t xml:space="preserve"> -opravy - zednické práce </t>
    </r>
    <r>
      <rPr>
        <sz val="8"/>
        <rFont val="Arial CE"/>
        <family val="0"/>
      </rPr>
      <t>(stavební, schody, ...)</t>
    </r>
  </si>
  <si>
    <r>
      <t xml:space="preserve"> -opravy - střech </t>
    </r>
    <r>
      <rPr>
        <sz val="8"/>
        <rFont val="Arial CE"/>
        <family val="0"/>
      </rPr>
      <t>(malé opravy - lokáln</t>
    </r>
    <r>
      <rPr>
        <sz val="10"/>
        <rFont val="Arial CE"/>
        <family val="2"/>
      </rPr>
      <t>í)</t>
    </r>
  </si>
  <si>
    <r>
      <t xml:space="preserve"> -opravy - topenářské </t>
    </r>
    <r>
      <rPr>
        <sz val="8"/>
        <rFont val="Arial CE"/>
        <family val="0"/>
      </rPr>
      <t>(společné prostory)</t>
    </r>
  </si>
  <si>
    <r>
      <t xml:space="preserve"> -opravy - topen. práce </t>
    </r>
    <r>
      <rPr>
        <sz val="8"/>
        <rFont val="Arial CE"/>
        <family val="0"/>
      </rPr>
      <t>(stupačková regulace)</t>
    </r>
  </si>
  <si>
    <r>
      <t xml:space="preserve"> -úklid </t>
    </r>
    <r>
      <rPr>
        <sz val="8"/>
        <rFont val="Arial CE"/>
        <family val="0"/>
      </rPr>
      <t>(domy, chodníky, domovníci, obsluha kotelen)</t>
    </r>
  </si>
  <si>
    <r>
      <t xml:space="preserve"> -elektro - revize </t>
    </r>
    <r>
      <rPr>
        <sz val="8"/>
        <rFont val="Arial CE"/>
        <family val="0"/>
      </rPr>
      <t>(spol. prostor a bytů )</t>
    </r>
  </si>
  <si>
    <r>
      <t xml:space="preserve"> -obstaravatelská odměna </t>
    </r>
    <r>
      <rPr>
        <sz val="8"/>
        <rFont val="Arial CE"/>
        <family val="0"/>
      </rPr>
      <t>(správa bytů</t>
    </r>
    <r>
      <rPr>
        <sz val="10"/>
        <rFont val="Arial CE"/>
        <family val="2"/>
      </rPr>
      <t>)</t>
    </r>
  </si>
  <si>
    <r>
      <t xml:space="preserve"> -obstaravatelská odměna </t>
    </r>
    <r>
      <rPr>
        <sz val="8"/>
        <rFont val="Arial CE"/>
        <family val="0"/>
      </rPr>
      <t>(správa nebyt. prostor)</t>
    </r>
    <r>
      <rPr>
        <sz val="10"/>
        <rFont val="Arial CE"/>
        <family val="2"/>
      </rPr>
      <t xml:space="preserve">
 </t>
    </r>
  </si>
  <si>
    <r>
      <t xml:space="preserve"> -daň. neuznat. nákl. </t>
    </r>
    <r>
      <rPr>
        <sz val="8"/>
        <rFont val="Arial CE"/>
        <family val="0"/>
      </rPr>
      <t>(vyúčt. za neobsazené byty)</t>
    </r>
    <r>
      <rPr>
        <sz val="10"/>
        <rFont val="Arial CE"/>
        <family val="2"/>
      </rPr>
      <t xml:space="preserve">
</t>
    </r>
  </si>
  <si>
    <t>Plnění plánu 
k 31.12.2006 
(v tis. Kč)</t>
  </si>
  <si>
    <t xml:space="preserve"> -opravy - střech (velké)</t>
  </si>
  <si>
    <t>1. PŘEDPIS SLUŽEB:</t>
  </si>
  <si>
    <t>324 40</t>
  </si>
  <si>
    <t>324 41</t>
  </si>
  <si>
    <t>324 42</t>
  </si>
  <si>
    <t xml:space="preserve"> -zálohy na ÚT + plyn pro nástavby</t>
  </si>
  <si>
    <t>324 43</t>
  </si>
  <si>
    <t>324 46</t>
  </si>
  <si>
    <t>324 46.1</t>
  </si>
  <si>
    <t>324 48</t>
  </si>
  <si>
    <t>324 48.1</t>
  </si>
  <si>
    <t xml:space="preserve"> -zálohy na úklid -nebyty</t>
  </si>
  <si>
    <t>324 44</t>
  </si>
  <si>
    <t>324 67</t>
  </si>
  <si>
    <t>324 69</t>
  </si>
  <si>
    <t xml:space="preserve"> -zálohy na el. energii - nebyty</t>
  </si>
  <si>
    <t>324 47</t>
  </si>
  <si>
    <t>Předpis příjmů celkem (A - 1 až A - 2)</t>
  </si>
  <si>
    <t>641 00</t>
  </si>
  <si>
    <t xml:space="preserve"> -smluvní pokuty a úroky z prodlení</t>
  </si>
  <si>
    <t>518 15</t>
  </si>
  <si>
    <t xml:space="preserve"> -teplo za neobsazené prostory (vyúčt. 2006)</t>
  </si>
  <si>
    <t>549 00,01</t>
  </si>
  <si>
    <t>DAŇ Z PŘÍJMU ZA ROK 2006</t>
  </si>
  <si>
    <t>Celkem náklady u kterých je tvorba 
z nájemného (B - 1 až B - 5)</t>
  </si>
  <si>
    <t>B - 6</t>
  </si>
  <si>
    <t>Výdaje celkem  (B - 1 až B - 6)</t>
  </si>
  <si>
    <r>
      <t xml:space="preserve">Hospodářský výsledek k 31.12.2006 </t>
    </r>
    <r>
      <rPr>
        <sz val="10"/>
        <rFont val="Arial CE"/>
        <family val="0"/>
      </rPr>
      <t>(</t>
    </r>
    <r>
      <rPr>
        <sz val="8"/>
        <rFont val="Arial CE"/>
        <family val="0"/>
      </rPr>
      <t>po zdanění)</t>
    </r>
  </si>
  <si>
    <t>Daň z příjmů za rok 2005</t>
  </si>
  <si>
    <t>Předem uhraz. nájemné - převod za rok 2006</t>
  </si>
  <si>
    <t xml:space="preserve">Celkem ostatní příjmy </t>
  </si>
  <si>
    <t>k 31.12.2006</t>
  </si>
  <si>
    <t>Ing. Miroslav Míč</t>
  </si>
  <si>
    <t xml:space="preserve">       ředitel</t>
  </si>
  <si>
    <t>V Brně dne: 30.1.2007</t>
  </si>
  <si>
    <t xml:space="preserve"> -zálohy na el. energii + el. práce - byty</t>
  </si>
  <si>
    <t>ZÁVĚREČNÝ ÚČET HOSPODAŘENÍ VHČ - DOMY - MČ BRNO LÍŠEŇ, Jírova 2 -  ZA ROK 2006</t>
  </si>
  <si>
    <t>Správa majetku Líšeň, příspěvková organizace, Jírova 2, Brno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</si>
</sst>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_-* #,##0.0\ _K_č_-;\-* #,##0.0\ _K_č_-;_-* &quot;-&quot;??\ _K_č_-;_-@_-"/>
    <numFmt numFmtId="167" formatCode="0.0%"/>
    <numFmt numFmtId="168" formatCode="_-* #,##0.000\ _K_č_-;\-* #,##0.000\ _K_č_-;_-* &quot;-&quot;??\ _K_č_-;_-@_-"/>
    <numFmt numFmtId="169" formatCode="_-* #,##0\ _K_č_-;\-* #,##0\ _K_č_-;_-* &quot;-&quot;??\ _K_č_-;_-@_-"/>
  </numFmts>
  <fonts count="21">
    <font>
      <sz val="10"/>
      <name val="Arial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0"/>
      <name val="Arial CE"/>
      <family val="2"/>
    </font>
    <font>
      <sz val="8"/>
      <name val="Arial"/>
      <family val="0"/>
    </font>
    <font>
      <b/>
      <sz val="10"/>
      <name val="Arial"/>
      <family val="2"/>
    </font>
    <font>
      <sz val="8"/>
      <name val="Arial CE"/>
      <family val="0"/>
    </font>
    <font>
      <sz val="11"/>
      <name val="Arial CE"/>
      <family val="2"/>
    </font>
    <font>
      <sz val="12"/>
      <name val="Arial CE"/>
      <family val="2"/>
    </font>
    <font>
      <sz val="11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9"/>
      <name val="Arial CE"/>
      <family val="2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 CE"/>
      <family val="2"/>
    </font>
    <font>
      <b/>
      <sz val="11"/>
      <name val="Arial CE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Border="1" applyAlignment="1">
      <alignment/>
    </xf>
    <xf numFmtId="164" fontId="5" fillId="0" borderId="0" xfId="0" applyNumberFormat="1" applyFont="1" applyBorder="1" applyAlignment="1">
      <alignment/>
    </xf>
    <xf numFmtId="164" fontId="0" fillId="0" borderId="0" xfId="0" applyNumberFormat="1" applyBorder="1" applyAlignment="1">
      <alignment horizontal="left"/>
    </xf>
    <xf numFmtId="164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164" fontId="1" fillId="2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left" wrapText="1"/>
    </xf>
    <xf numFmtId="164" fontId="3" fillId="0" borderId="2" xfId="0" applyNumberFormat="1" applyFont="1" applyBorder="1" applyAlignment="1">
      <alignment horizontal="left" wrapText="1"/>
    </xf>
    <xf numFmtId="164" fontId="0" fillId="0" borderId="0" xfId="0" applyNumberFormat="1" applyAlignment="1">
      <alignment/>
    </xf>
    <xf numFmtId="164" fontId="9" fillId="0" borderId="0" xfId="0" applyNumberFormat="1" applyFont="1" applyAlignment="1">
      <alignment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164" fontId="0" fillId="0" borderId="0" xfId="0" applyNumberFormat="1" applyFont="1" applyAlignment="1">
      <alignment horizontal="left"/>
    </xf>
    <xf numFmtId="164" fontId="9" fillId="0" borderId="0" xfId="0" applyNumberFormat="1" applyFont="1" applyBorder="1" applyAlignment="1">
      <alignment/>
    </xf>
    <xf numFmtId="164" fontId="9" fillId="0" borderId="3" xfId="0" applyNumberFormat="1" applyFont="1" applyBorder="1" applyAlignment="1">
      <alignment vertical="center"/>
    </xf>
    <xf numFmtId="164" fontId="5" fillId="3" borderId="4" xfId="0" applyNumberFormat="1" applyFont="1" applyFill="1" applyBorder="1" applyAlignment="1" quotePrefix="1">
      <alignment horizontal="center" vertical="center" wrapText="1"/>
    </xf>
    <xf numFmtId="164" fontId="5" fillId="3" borderId="5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left"/>
    </xf>
    <xf numFmtId="3" fontId="1" fillId="0" borderId="0" xfId="0" applyNumberFormat="1" applyFont="1" applyBorder="1" applyAlignment="1">
      <alignment horizontal="left"/>
    </xf>
    <xf numFmtId="3" fontId="3" fillId="0" borderId="1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 horizontal="center"/>
    </xf>
    <xf numFmtId="164" fontId="3" fillId="0" borderId="1" xfId="0" applyNumberFormat="1" applyFont="1" applyBorder="1" applyAlignment="1" quotePrefix="1">
      <alignment horizontal="left" vertical="top" wrapText="1"/>
    </xf>
    <xf numFmtId="3" fontId="8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 quotePrefix="1">
      <alignment horizontal="left" wrapText="1"/>
    </xf>
    <xf numFmtId="3" fontId="3" fillId="0" borderId="2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left" vertical="center" indent="2"/>
    </xf>
    <xf numFmtId="164" fontId="2" fillId="0" borderId="7" xfId="0" applyNumberFormat="1" applyFont="1" applyBorder="1" applyAlignment="1">
      <alignment horizontal="left" vertical="center" indent="2"/>
    </xf>
    <xf numFmtId="164" fontId="5" fillId="3" borderId="4" xfId="0" applyNumberFormat="1" applyFont="1" applyFill="1" applyBorder="1" applyAlignment="1">
      <alignment horizontal="center" vertical="center" wrapText="1"/>
    </xf>
    <xf numFmtId="164" fontId="10" fillId="0" borderId="8" xfId="0" applyNumberFormat="1" applyFont="1" applyBorder="1" applyAlignment="1">
      <alignment horizontal="center" vertical="top"/>
    </xf>
    <xf numFmtId="164" fontId="0" fillId="0" borderId="0" xfId="0" applyNumberFormat="1" applyAlignment="1">
      <alignment horizontal="center"/>
    </xf>
    <xf numFmtId="3" fontId="0" fillId="0" borderId="9" xfId="0" applyNumberFormat="1" applyBorder="1" applyAlignment="1">
      <alignment horizontal="left"/>
    </xf>
    <xf numFmtId="3" fontId="5" fillId="0" borderId="9" xfId="0" applyNumberFormat="1" applyFont="1" applyBorder="1" applyAlignment="1">
      <alignment horizontal="left"/>
    </xf>
    <xf numFmtId="3" fontId="5" fillId="0" borderId="10" xfId="0" applyNumberFormat="1" applyFont="1" applyBorder="1" applyAlignment="1">
      <alignment horizontal="left"/>
    </xf>
    <xf numFmtId="3" fontId="0" fillId="0" borderId="11" xfId="0" applyNumberFormat="1" applyBorder="1" applyAlignment="1">
      <alignment horizontal="left"/>
    </xf>
    <xf numFmtId="164" fontId="1" fillId="0" borderId="1" xfId="0" applyNumberFormat="1" applyFont="1" applyBorder="1" applyAlignment="1">
      <alignment horizontal="left" wrapText="1"/>
    </xf>
    <xf numFmtId="3" fontId="3" fillId="0" borderId="1" xfId="0" applyNumberFormat="1" applyFont="1" applyBorder="1" applyAlignment="1">
      <alignment wrapText="1"/>
    </xf>
    <xf numFmtId="164" fontId="10" fillId="0" borderId="10" xfId="0" applyNumberFormat="1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top"/>
    </xf>
    <xf numFmtId="3" fontId="3" fillId="0" borderId="13" xfId="0" applyNumberFormat="1" applyFont="1" applyBorder="1" applyAlignment="1">
      <alignment horizontal="left"/>
    </xf>
    <xf numFmtId="3" fontId="3" fillId="0" borderId="13" xfId="0" applyNumberFormat="1" applyFont="1" applyBorder="1" applyAlignment="1">
      <alignment horizontal="left" vertical="top"/>
    </xf>
    <xf numFmtId="164" fontId="10" fillId="0" borderId="14" xfId="0" applyNumberFormat="1" applyFont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left"/>
    </xf>
    <xf numFmtId="164" fontId="10" fillId="0" borderId="14" xfId="0" applyNumberFormat="1" applyFont="1" applyFill="1" applyBorder="1" applyAlignment="1">
      <alignment horizontal="center" vertical="center"/>
    </xf>
    <xf numFmtId="3" fontId="3" fillId="0" borderId="18" xfId="0" applyNumberFormat="1" applyFont="1" applyBorder="1" applyAlignment="1">
      <alignment horizontal="left"/>
    </xf>
    <xf numFmtId="164" fontId="10" fillId="0" borderId="12" xfId="0" applyNumberFormat="1" applyFont="1" applyFill="1" applyBorder="1" applyAlignment="1">
      <alignment horizontal="center" vertical="center"/>
    </xf>
    <xf numFmtId="164" fontId="11" fillId="0" borderId="19" xfId="0" applyNumberFormat="1" applyFont="1" applyBorder="1" applyAlignment="1">
      <alignment horizontal="center" vertical="center"/>
    </xf>
    <xf numFmtId="3" fontId="5" fillId="3" borderId="4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left" wrapText="1"/>
    </xf>
    <xf numFmtId="164" fontId="3" fillId="0" borderId="1" xfId="0" applyNumberFormat="1" applyFont="1" applyBorder="1" applyAlignment="1">
      <alignment wrapText="1"/>
    </xf>
    <xf numFmtId="164" fontId="3" fillId="0" borderId="1" xfId="0" applyNumberFormat="1" applyFont="1" applyBorder="1" applyAlignment="1" quotePrefix="1">
      <alignment wrapText="1"/>
    </xf>
    <xf numFmtId="164" fontId="3" fillId="0" borderId="20" xfId="0" applyNumberFormat="1" applyFont="1" applyBorder="1" applyAlignment="1">
      <alignment wrapText="1"/>
    </xf>
    <xf numFmtId="164" fontId="5" fillId="0" borderId="7" xfId="0" applyNumberFormat="1" applyFont="1" applyBorder="1" applyAlignment="1">
      <alignment horizontal="center" vertical="center"/>
    </xf>
    <xf numFmtId="3" fontId="15" fillId="0" borderId="0" xfId="0" applyNumberFormat="1" applyFont="1" applyAlignment="1">
      <alignment horizontal="left"/>
    </xf>
    <xf numFmtId="164" fontId="15" fillId="0" borderId="0" xfId="0" applyNumberFormat="1" applyFont="1" applyAlignment="1">
      <alignment horizontal="left"/>
    </xf>
    <xf numFmtId="3" fontId="1" fillId="0" borderId="19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left"/>
    </xf>
    <xf numFmtId="3" fontId="3" fillId="0" borderId="8" xfId="0" applyNumberFormat="1" applyFont="1" applyBorder="1" applyAlignment="1">
      <alignment horizontal="left"/>
    </xf>
    <xf numFmtId="3" fontId="3" fillId="0" borderId="10" xfId="0" applyNumberFormat="1" applyFont="1" applyBorder="1" applyAlignment="1">
      <alignment horizontal="left"/>
    </xf>
    <xf numFmtId="3" fontId="3" fillId="0" borderId="9" xfId="0" applyNumberFormat="1" applyFont="1" applyBorder="1" applyAlignment="1">
      <alignment horizontal="left"/>
    </xf>
    <xf numFmtId="164" fontId="1" fillId="2" borderId="7" xfId="0" applyNumberFormat="1" applyFont="1" applyFill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left"/>
    </xf>
    <xf numFmtId="164" fontId="3" fillId="0" borderId="23" xfId="0" applyNumberFormat="1" applyFont="1" applyBorder="1" applyAlignment="1">
      <alignment horizontal="left"/>
    </xf>
    <xf numFmtId="164" fontId="0" fillId="0" borderId="24" xfId="0" applyNumberFormat="1" applyFont="1" applyBorder="1" applyAlignment="1">
      <alignment horizontal="left"/>
    </xf>
    <xf numFmtId="164" fontId="0" fillId="0" borderId="1" xfId="0" applyNumberFormat="1" applyFont="1" applyBorder="1" applyAlignment="1">
      <alignment horizontal="left"/>
    </xf>
    <xf numFmtId="3" fontId="0" fillId="0" borderId="8" xfId="0" applyNumberFormat="1" applyBorder="1" applyAlignment="1">
      <alignment horizontal="left"/>
    </xf>
    <xf numFmtId="3" fontId="0" fillId="0" borderId="10" xfId="0" applyNumberFormat="1" applyBorder="1" applyAlignment="1">
      <alignment horizontal="left"/>
    </xf>
    <xf numFmtId="3" fontId="5" fillId="0" borderId="19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left" vertical="center" indent="1"/>
    </xf>
    <xf numFmtId="3" fontId="2" fillId="0" borderId="6" xfId="0" applyNumberFormat="1" applyFont="1" applyBorder="1" applyAlignment="1">
      <alignment horizontal="left" vertical="center"/>
    </xf>
    <xf numFmtId="0" fontId="0" fillId="0" borderId="6" xfId="0" applyBorder="1" applyAlignment="1">
      <alignment/>
    </xf>
    <xf numFmtId="164" fontId="2" fillId="0" borderId="6" xfId="0" applyNumberFormat="1" applyFont="1" applyBorder="1" applyAlignment="1">
      <alignment horizontal="left" vertical="center"/>
    </xf>
    <xf numFmtId="164" fontId="2" fillId="0" borderId="19" xfId="0" applyNumberFormat="1" applyFont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top"/>
    </xf>
    <xf numFmtId="164" fontId="5" fillId="0" borderId="0" xfId="0" applyNumberFormat="1" applyFont="1" applyBorder="1" applyAlignment="1">
      <alignment horizontal="left" vertical="center"/>
    </xf>
    <xf numFmtId="164" fontId="5" fillId="0" borderId="0" xfId="0" applyNumberFormat="1" applyFont="1" applyBorder="1" applyAlignment="1">
      <alignment vertical="center"/>
    </xf>
    <xf numFmtId="164" fontId="9" fillId="0" borderId="25" xfId="0" applyNumberFormat="1" applyFont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right"/>
    </xf>
    <xf numFmtId="164" fontId="3" fillId="0" borderId="13" xfId="0" applyNumberFormat="1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left" vertical="top"/>
    </xf>
    <xf numFmtId="3" fontId="3" fillId="0" borderId="16" xfId="0" applyNumberFormat="1" applyFont="1" applyBorder="1" applyAlignment="1">
      <alignment horizontal="left"/>
    </xf>
    <xf numFmtId="3" fontId="1" fillId="0" borderId="13" xfId="0" applyNumberFormat="1" applyFont="1" applyBorder="1" applyAlignment="1">
      <alignment horizontal="left"/>
    </xf>
    <xf numFmtId="3" fontId="1" fillId="0" borderId="26" xfId="0" applyNumberFormat="1" applyFont="1" applyBorder="1" applyAlignment="1">
      <alignment horizontal="left"/>
    </xf>
    <xf numFmtId="164" fontId="1" fillId="0" borderId="13" xfId="0" applyNumberFormat="1" applyFont="1" applyBorder="1" applyAlignment="1">
      <alignment horizontal="left" vertical="center" wrapText="1"/>
    </xf>
    <xf numFmtId="3" fontId="1" fillId="0" borderId="27" xfId="0" applyNumberFormat="1" applyFont="1" applyBorder="1" applyAlignment="1">
      <alignment horizontal="left"/>
    </xf>
    <xf numFmtId="164" fontId="1" fillId="0" borderId="28" xfId="0" applyNumberFormat="1" applyFont="1" applyBorder="1" applyAlignment="1" quotePrefix="1">
      <alignment horizontal="left" wrapText="1"/>
    </xf>
    <xf numFmtId="3" fontId="1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 quotePrefix="1">
      <alignment horizontal="left" wrapText="1"/>
    </xf>
    <xf numFmtId="3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horizontal="left" vertical="top" wrapText="1"/>
    </xf>
    <xf numFmtId="3" fontId="1" fillId="0" borderId="6" xfId="0" applyNumberFormat="1" applyFont="1" applyBorder="1" applyAlignment="1">
      <alignment horizontal="left"/>
    </xf>
    <xf numFmtId="164" fontId="1" fillId="0" borderId="6" xfId="0" applyNumberFormat="1" applyFont="1" applyBorder="1" applyAlignment="1" quotePrefix="1">
      <alignment horizontal="left" vertical="center" wrapText="1"/>
    </xf>
    <xf numFmtId="3" fontId="1" fillId="0" borderId="29" xfId="0" applyNumberFormat="1" applyFont="1" applyBorder="1" applyAlignment="1">
      <alignment horizontal="left"/>
    </xf>
    <xf numFmtId="164" fontId="1" fillId="0" borderId="30" xfId="0" applyNumberFormat="1" applyFont="1" applyBorder="1" applyAlignment="1">
      <alignment horizontal="left" vertical="center" wrapText="1"/>
    </xf>
    <xf numFmtId="3" fontId="1" fillId="0" borderId="18" xfId="0" applyNumberFormat="1" applyFont="1" applyBorder="1" applyAlignment="1">
      <alignment horizontal="right"/>
    </xf>
    <xf numFmtId="164" fontId="1" fillId="0" borderId="31" xfId="0" applyNumberFormat="1" applyFont="1" applyBorder="1" applyAlignment="1">
      <alignment horizontal="left" wrapText="1"/>
    </xf>
    <xf numFmtId="164" fontId="5" fillId="0" borderId="32" xfId="0" applyNumberFormat="1" applyFont="1" applyBorder="1" applyAlignment="1">
      <alignment horizontal="left"/>
    </xf>
    <xf numFmtId="164" fontId="5" fillId="0" borderId="33" xfId="0" applyNumberFormat="1" applyFont="1" applyBorder="1" applyAlignment="1">
      <alignment horizontal="left"/>
    </xf>
    <xf numFmtId="3" fontId="3" fillId="0" borderId="15" xfId="0" applyNumberFormat="1" applyFont="1" applyBorder="1" applyAlignment="1">
      <alignment horizontal="left" vertical="center"/>
    </xf>
    <xf numFmtId="164" fontId="3" fillId="0" borderId="2" xfId="0" applyNumberFormat="1" applyFont="1" applyBorder="1" applyAlignment="1">
      <alignment horizontal="left" vertical="center"/>
    </xf>
    <xf numFmtId="3" fontId="1" fillId="0" borderId="19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left"/>
    </xf>
    <xf numFmtId="164" fontId="0" fillId="0" borderId="20" xfId="0" applyNumberFormat="1" applyFont="1" applyBorder="1" applyAlignment="1">
      <alignment horizontal="left"/>
    </xf>
    <xf numFmtId="164" fontId="0" fillId="2" borderId="22" xfId="0" applyNumberFormat="1" applyFont="1" applyFill="1" applyBorder="1" applyAlignment="1">
      <alignment horizontal="right"/>
    </xf>
    <xf numFmtId="164" fontId="0" fillId="2" borderId="35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167" fontId="1" fillId="2" borderId="36" xfId="2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7" fontId="3" fillId="2" borderId="36" xfId="20" applyNumberFormat="1" applyFont="1" applyFill="1" applyBorder="1" applyAlignment="1">
      <alignment horizontal="right"/>
    </xf>
    <xf numFmtId="167" fontId="3" fillId="2" borderId="37" xfId="20" applyNumberFormat="1" applyFont="1" applyFill="1" applyBorder="1" applyAlignment="1">
      <alignment horizontal="right"/>
    </xf>
    <xf numFmtId="164" fontId="5" fillId="2" borderId="36" xfId="0" applyNumberFormat="1" applyFont="1" applyFill="1" applyBorder="1" applyAlignment="1">
      <alignment horizontal="center" vertical="center" wrapText="1"/>
    </xf>
    <xf numFmtId="164" fontId="3" fillId="2" borderId="22" xfId="0" applyNumberFormat="1" applyFont="1" applyFill="1" applyBorder="1" applyAlignment="1">
      <alignment horizontal="right"/>
    </xf>
    <xf numFmtId="167" fontId="3" fillId="2" borderId="35" xfId="20" applyNumberFormat="1" applyFont="1" applyFill="1" applyBorder="1" applyAlignment="1">
      <alignment horizontal="right"/>
    </xf>
    <xf numFmtId="164" fontId="1" fillId="2" borderId="4" xfId="0" applyNumberFormat="1" applyFont="1" applyFill="1" applyBorder="1" applyAlignment="1">
      <alignment horizontal="right" vertical="center"/>
    </xf>
    <xf numFmtId="164" fontId="8" fillId="2" borderId="0" xfId="0" applyNumberFormat="1" applyFont="1" applyFill="1" applyBorder="1" applyAlignment="1">
      <alignment horizontal="right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164" fontId="1" fillId="2" borderId="2" xfId="0" applyNumberFormat="1" applyFont="1" applyFill="1" applyBorder="1" applyAlignment="1">
      <alignment horizontal="right"/>
    </xf>
    <xf numFmtId="167" fontId="1" fillId="2" borderId="38" xfId="20" applyNumberFormat="1" applyFont="1" applyFill="1" applyBorder="1" applyAlignment="1">
      <alignment horizontal="right"/>
    </xf>
    <xf numFmtId="164" fontId="18" fillId="2" borderId="1" xfId="0" applyNumberFormat="1" applyFont="1" applyFill="1" applyBorder="1" applyAlignment="1">
      <alignment horizontal="right"/>
    </xf>
    <xf numFmtId="164" fontId="14" fillId="2" borderId="1" xfId="0" applyNumberFormat="1" applyFont="1" applyFill="1" applyBorder="1" applyAlignment="1">
      <alignment horizontal="right"/>
    </xf>
    <xf numFmtId="167" fontId="14" fillId="2" borderId="36" xfId="20" applyNumberFormat="1" applyFont="1" applyFill="1" applyBorder="1" applyAlignment="1">
      <alignment horizontal="right"/>
    </xf>
    <xf numFmtId="167" fontId="3" fillId="2" borderId="36" xfId="20" applyNumberFormat="1" applyFont="1" applyFill="1" applyBorder="1" applyAlignment="1">
      <alignment horizontal="right" vertical="top"/>
    </xf>
    <xf numFmtId="164" fontId="1" fillId="2" borderId="23" xfId="0" applyNumberFormat="1" applyFont="1" applyFill="1" applyBorder="1" applyAlignment="1">
      <alignment horizontal="right" vertical="center"/>
    </xf>
    <xf numFmtId="167" fontId="1" fillId="2" borderId="39" xfId="2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167" fontId="1" fillId="2" borderId="36" xfId="20" applyNumberFormat="1" applyFont="1" applyFill="1" applyBorder="1" applyAlignment="1">
      <alignment horizontal="right" vertical="center"/>
    </xf>
    <xf numFmtId="164" fontId="0" fillId="2" borderId="40" xfId="0" applyNumberFormat="1" applyFill="1" applyBorder="1" applyAlignment="1">
      <alignment/>
    </xf>
    <xf numFmtId="164" fontId="0" fillId="2" borderId="41" xfId="0" applyNumberFormat="1" applyFill="1" applyBorder="1" applyAlignment="1">
      <alignment/>
    </xf>
    <xf numFmtId="164" fontId="5" fillId="2" borderId="0" xfId="0" applyNumberFormat="1" applyFont="1" applyFill="1" applyBorder="1" applyAlignment="1">
      <alignment/>
    </xf>
    <xf numFmtId="164" fontId="5" fillId="2" borderId="7" xfId="0" applyNumberFormat="1" applyFont="1" applyFill="1" applyBorder="1" applyAlignment="1">
      <alignment horizontal="center" vertical="center"/>
    </xf>
    <xf numFmtId="164" fontId="0" fillId="2" borderId="38" xfId="0" applyNumberFormat="1" applyFont="1" applyFill="1" applyBorder="1" applyAlignment="1">
      <alignment horizontal="right" vertical="center"/>
    </xf>
    <xf numFmtId="164" fontId="3" fillId="2" borderId="36" xfId="0" applyNumberFormat="1" applyFont="1" applyFill="1" applyBorder="1" applyAlignment="1">
      <alignment horizontal="right"/>
    </xf>
    <xf numFmtId="164" fontId="3" fillId="2" borderId="37" xfId="0" applyNumberFormat="1" applyFont="1" applyFill="1" applyBorder="1" applyAlignment="1">
      <alignment horizontal="right"/>
    </xf>
    <xf numFmtId="164" fontId="0" fillId="2" borderId="0" xfId="0" applyNumberFormat="1" applyFill="1" applyAlignment="1">
      <alignment/>
    </xf>
    <xf numFmtId="164" fontId="5" fillId="2" borderId="0" xfId="0" applyNumberFormat="1" applyFont="1" applyFill="1" applyBorder="1" applyAlignment="1">
      <alignment vertical="center"/>
    </xf>
    <xf numFmtId="164" fontId="1" fillId="0" borderId="20" xfId="0" applyNumberFormat="1" applyFont="1" applyBorder="1" applyAlignment="1">
      <alignment vertical="center" wrapText="1"/>
    </xf>
    <xf numFmtId="164" fontId="1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top"/>
    </xf>
    <xf numFmtId="3" fontId="7" fillId="0" borderId="0" xfId="0" applyNumberFormat="1" applyFont="1" applyBorder="1" applyAlignment="1">
      <alignment horizontal="left"/>
    </xf>
    <xf numFmtId="164" fontId="1" fillId="2" borderId="0" xfId="0" applyNumberFormat="1" applyFont="1" applyFill="1" applyBorder="1" applyAlignment="1">
      <alignment horizontal="right" vertical="center"/>
    </xf>
    <xf numFmtId="167" fontId="1" fillId="2" borderId="0" xfId="20" applyNumberFormat="1" applyFont="1" applyFill="1" applyBorder="1" applyAlignment="1">
      <alignment horizontal="right" vertical="center"/>
    </xf>
    <xf numFmtId="164" fontId="10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 quotePrefix="1">
      <alignment horizontal="left" vertical="center" wrapText="1"/>
    </xf>
    <xf numFmtId="164" fontId="10" fillId="0" borderId="25" xfId="0" applyNumberFormat="1" applyFont="1" applyBorder="1" applyAlignment="1">
      <alignment horizontal="center" vertical="top"/>
    </xf>
    <xf numFmtId="3" fontId="19" fillId="0" borderId="27" xfId="0" applyNumberFormat="1" applyFont="1" applyBorder="1" applyAlignment="1">
      <alignment horizontal="left"/>
    </xf>
    <xf numFmtId="164" fontId="1" fillId="0" borderId="28" xfId="0" applyNumberFormat="1" applyFont="1" applyBorder="1" applyAlignment="1">
      <alignment horizontal="left" vertical="center" wrapText="1"/>
    </xf>
    <xf numFmtId="164" fontId="1" fillId="0" borderId="6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left" wrapText="1"/>
    </xf>
    <xf numFmtId="164" fontId="3" fillId="2" borderId="1" xfId="0" applyNumberFormat="1" applyFont="1" applyFill="1" applyBorder="1" applyAlignment="1">
      <alignment horizontal="right"/>
    </xf>
    <xf numFmtId="167" fontId="3" fillId="2" borderId="36" xfId="20" applyNumberFormat="1" applyFont="1" applyFill="1" applyBorder="1" applyAlignment="1">
      <alignment horizontal="right" vertical="center"/>
    </xf>
    <xf numFmtId="167" fontId="3" fillId="2" borderId="38" xfId="20" applyNumberFormat="1" applyFont="1" applyFill="1" applyBorder="1" applyAlignment="1">
      <alignment horizontal="right" vertical="center"/>
    </xf>
    <xf numFmtId="167" fontId="1" fillId="2" borderId="42" xfId="20" applyNumberFormat="1" applyFont="1" applyFill="1" applyBorder="1" applyAlignment="1">
      <alignment horizontal="right" vertical="center"/>
    </xf>
    <xf numFmtId="3" fontId="3" fillId="0" borderId="26" xfId="0" applyNumberFormat="1" applyFont="1" applyBorder="1" applyAlignment="1">
      <alignment horizontal="left" vertical="top"/>
    </xf>
    <xf numFmtId="164" fontId="1" fillId="0" borderId="13" xfId="0" applyNumberFormat="1" applyFont="1" applyBorder="1" applyAlignment="1">
      <alignment horizontal="left" vertical="top" wrapText="1"/>
    </xf>
    <xf numFmtId="3" fontId="1" fillId="0" borderId="43" xfId="0" applyNumberFormat="1" applyFont="1" applyBorder="1" applyAlignment="1">
      <alignment horizontal="left" vertical="top"/>
    </xf>
    <xf numFmtId="167" fontId="3" fillId="2" borderId="44" xfId="20" applyNumberFormat="1" applyFont="1" applyFill="1" applyBorder="1" applyAlignment="1">
      <alignment horizontal="right"/>
    </xf>
    <xf numFmtId="3" fontId="0" fillId="0" borderId="45" xfId="0" applyNumberFormat="1" applyBorder="1" applyAlignment="1">
      <alignment horizontal="left"/>
    </xf>
    <xf numFmtId="164" fontId="0" fillId="0" borderId="2" xfId="0" applyNumberFormat="1" applyFont="1" applyBorder="1" applyAlignment="1">
      <alignment horizontal="left"/>
    </xf>
    <xf numFmtId="164" fontId="0" fillId="0" borderId="0" xfId="0" applyNumberFormat="1" applyAlignment="1">
      <alignment/>
    </xf>
    <xf numFmtId="167" fontId="1" fillId="2" borderId="38" xfId="20" applyNumberFormat="1" applyFont="1" applyFill="1" applyBorder="1" applyAlignment="1">
      <alignment horizontal="right" vertical="center"/>
    </xf>
    <xf numFmtId="3" fontId="0" fillId="0" borderId="0" xfId="0" applyNumberForma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164" fontId="5" fillId="2" borderId="46" xfId="0" applyNumberFormat="1" applyFont="1" applyFill="1" applyBorder="1" applyAlignment="1">
      <alignment horizontal="center" vertical="center"/>
    </xf>
    <xf numFmtId="164" fontId="5" fillId="2" borderId="47" xfId="0" applyNumberFormat="1" applyFont="1" applyFill="1" applyBorder="1" applyAlignment="1">
      <alignment horizontal="center" vertical="center"/>
    </xf>
    <xf numFmtId="164" fontId="1" fillId="0" borderId="48" xfId="0" applyNumberFormat="1" applyFont="1" applyBorder="1" applyAlignment="1">
      <alignment horizontal="left" vertical="center"/>
    </xf>
    <xf numFmtId="164" fontId="1" fillId="0" borderId="49" xfId="0" applyNumberFormat="1" applyFont="1" applyBorder="1" applyAlignment="1">
      <alignment horizontal="left" vertical="center"/>
    </xf>
    <xf numFmtId="164" fontId="5" fillId="2" borderId="50" xfId="0" applyNumberFormat="1" applyFont="1" applyFill="1" applyBorder="1" applyAlignment="1">
      <alignment vertical="center"/>
    </xf>
    <xf numFmtId="164" fontId="5" fillId="2" borderId="51" xfId="0" applyNumberFormat="1" applyFont="1" applyFill="1" applyBorder="1" applyAlignment="1">
      <alignment vertical="center"/>
    </xf>
    <xf numFmtId="164" fontId="1" fillId="0" borderId="48" xfId="0" applyNumberFormat="1" applyFont="1" applyBorder="1" applyAlignment="1">
      <alignment horizontal="left" vertical="center"/>
    </xf>
    <xf numFmtId="164" fontId="1" fillId="0" borderId="49" xfId="0" applyNumberFormat="1" applyFont="1" applyBorder="1" applyAlignment="1">
      <alignment horizontal="left" vertical="center"/>
    </xf>
    <xf numFmtId="164" fontId="5" fillId="0" borderId="48" xfId="0" applyNumberFormat="1" applyFont="1" applyBorder="1" applyAlignment="1">
      <alignment horizontal="left" vertical="center"/>
    </xf>
    <xf numFmtId="164" fontId="5" fillId="0" borderId="49" xfId="0" applyNumberFormat="1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ont>
        <b/>
        <i val="0"/>
      </font>
      <border/>
    </dxf>
    <dxf>
      <font>
        <b/>
        <i val="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8"/>
  <sheetViews>
    <sheetView showGridLines="0" showZeros="0" tabSelected="1" zoomScaleSheetLayoutView="75" workbookViewId="0" topLeftCell="A1">
      <selection activeCell="A2" sqref="A2"/>
    </sheetView>
  </sheetViews>
  <sheetFormatPr defaultColWidth="9.140625" defaultRowHeight="12.75"/>
  <cols>
    <col min="1" max="1" width="5.8515625" style="12" customWidth="1"/>
    <col min="2" max="2" width="9.28125" style="24" bestFit="1" customWidth="1"/>
    <col min="3" max="3" width="40.8515625" style="19" customWidth="1"/>
    <col min="4" max="4" width="13.7109375" style="11" bestFit="1" customWidth="1"/>
    <col min="5" max="5" width="13.00390625" style="11" bestFit="1" customWidth="1"/>
    <col min="6" max="6" width="12.00390625" style="11" customWidth="1"/>
  </cols>
  <sheetData>
    <row r="1" spans="1:7" ht="12.75">
      <c r="A1" s="175" t="s">
        <v>266</v>
      </c>
      <c r="B1" s="175"/>
      <c r="C1" s="175"/>
      <c r="D1" s="175"/>
      <c r="E1" s="175"/>
      <c r="F1" s="175"/>
      <c r="G1" s="1"/>
    </row>
    <row r="2" spans="3:7" ht="12.75" customHeight="1">
      <c r="C2" s="24"/>
      <c r="G2" s="1"/>
    </row>
    <row r="3" spans="2:7" ht="12.75" customHeight="1">
      <c r="B3" s="62"/>
      <c r="C3" s="63"/>
      <c r="G3" s="1"/>
    </row>
    <row r="4" ht="14.25">
      <c r="G4" s="1"/>
    </row>
    <row r="5" spans="2:7" ht="14.25">
      <c r="B5" s="13"/>
      <c r="C5" s="14"/>
      <c r="G5" s="1"/>
    </row>
    <row r="6" spans="1:7" ht="12.75">
      <c r="A6" s="176" t="s">
        <v>265</v>
      </c>
      <c r="B6" s="176"/>
      <c r="C6" s="176"/>
      <c r="D6" s="176"/>
      <c r="E6" s="176"/>
      <c r="F6" s="176"/>
      <c r="G6" s="1"/>
    </row>
    <row r="7" spans="3:7" ht="15.75">
      <c r="C7" s="14"/>
      <c r="D7" s="14"/>
      <c r="E7" s="15"/>
      <c r="G7" s="1"/>
    </row>
    <row r="8" spans="3:7" ht="15.75">
      <c r="C8" s="16"/>
      <c r="D8" s="14"/>
      <c r="E8" s="15"/>
      <c r="G8" s="1"/>
    </row>
    <row r="9" spans="3:7" ht="15.75">
      <c r="C9" s="16"/>
      <c r="D9" s="14"/>
      <c r="E9" s="15"/>
      <c r="G9" s="1"/>
    </row>
    <row r="10" spans="1:7" ht="15" thickBot="1">
      <c r="A10" s="20"/>
      <c r="B10" s="25"/>
      <c r="C10" s="8"/>
      <c r="D10" s="4"/>
      <c r="E10" s="4"/>
      <c r="F10" s="4"/>
      <c r="G10" s="1"/>
    </row>
    <row r="11" spans="1:7" ht="64.5" thickBot="1">
      <c r="A11" s="21"/>
      <c r="B11" s="56" t="s">
        <v>93</v>
      </c>
      <c r="C11" s="35" t="s">
        <v>1</v>
      </c>
      <c r="D11" s="22" t="s">
        <v>106</v>
      </c>
      <c r="E11" s="35" t="s">
        <v>228</v>
      </c>
      <c r="F11" s="23" t="s">
        <v>107</v>
      </c>
      <c r="G11" s="1"/>
    </row>
    <row r="12" spans="1:7" ht="30" customHeight="1" thickBot="1">
      <c r="A12" s="79" t="s">
        <v>20</v>
      </c>
      <c r="B12" s="80" t="s">
        <v>199</v>
      </c>
      <c r="C12" s="33"/>
      <c r="D12" s="33"/>
      <c r="E12" s="33"/>
      <c r="F12" s="34"/>
      <c r="G12" s="1"/>
    </row>
    <row r="13" spans="1:7" ht="30" customHeight="1">
      <c r="A13" s="44" t="s">
        <v>2</v>
      </c>
      <c r="B13" s="103"/>
      <c r="C13" s="104" t="s">
        <v>165</v>
      </c>
      <c r="D13" s="115"/>
      <c r="E13" s="115"/>
      <c r="F13" s="116"/>
      <c r="G13" s="1"/>
    </row>
    <row r="14" spans="1:7" ht="12.75" customHeight="1">
      <c r="A14" s="36"/>
      <c r="B14" s="97">
        <v>602</v>
      </c>
      <c r="C14" s="42" t="s">
        <v>166</v>
      </c>
      <c r="D14" s="117">
        <f>SUBTOTAL(9,D15:D18)</f>
        <v>59281</v>
      </c>
      <c r="E14" s="117">
        <f>SUBTOTAL(9,E15:E18)</f>
        <v>59337.6</v>
      </c>
      <c r="F14" s="118">
        <f>E14/D14</f>
        <v>1.0009547747170258</v>
      </c>
      <c r="G14" s="1"/>
    </row>
    <row r="15" spans="1:7" ht="12.75" customHeight="1">
      <c r="A15" s="36"/>
      <c r="B15" s="26" t="s">
        <v>3</v>
      </c>
      <c r="C15" s="9" t="s">
        <v>4</v>
      </c>
      <c r="D15" s="119">
        <v>54963.8</v>
      </c>
      <c r="E15" s="119">
        <v>54919.9</v>
      </c>
      <c r="F15" s="120">
        <f>E15/D15</f>
        <v>0.9992012924870551</v>
      </c>
      <c r="G15" s="1"/>
    </row>
    <row r="16" spans="1:7" ht="12.75" customHeight="1">
      <c r="A16" s="36"/>
      <c r="B16" s="26"/>
      <c r="C16" s="9" t="s">
        <v>103</v>
      </c>
      <c r="D16" s="119"/>
      <c r="E16" s="119"/>
      <c r="F16" s="120"/>
      <c r="G16" s="1"/>
    </row>
    <row r="17" spans="1:7" ht="12.75" customHeight="1">
      <c r="A17" s="36"/>
      <c r="B17" s="26" t="s">
        <v>5</v>
      </c>
      <c r="C17" s="9" t="s">
        <v>104</v>
      </c>
      <c r="D17" s="119">
        <v>295</v>
      </c>
      <c r="E17" s="119">
        <v>343.2</v>
      </c>
      <c r="F17" s="120">
        <f aca="true" t="shared" si="0" ref="F17:F25">E17/D17</f>
        <v>1.1633898305084744</v>
      </c>
      <c r="G17" s="1"/>
    </row>
    <row r="18" spans="1:7" ht="12.75" customHeight="1">
      <c r="A18" s="36"/>
      <c r="B18" s="26" t="s">
        <v>73</v>
      </c>
      <c r="C18" s="9" t="s">
        <v>6</v>
      </c>
      <c r="D18" s="119">
        <v>4022.2</v>
      </c>
      <c r="E18" s="119">
        <v>4074.5</v>
      </c>
      <c r="F18" s="120">
        <f t="shared" si="0"/>
        <v>1.0130028342698025</v>
      </c>
      <c r="G18" s="1"/>
    </row>
    <row r="19" spans="1:7" ht="12.75" customHeight="1">
      <c r="A19" s="36"/>
      <c r="B19" s="97">
        <v>641</v>
      </c>
      <c r="C19" s="98" t="s">
        <v>180</v>
      </c>
      <c r="D19" s="117">
        <f>SUBTOTAL(9,D21:D21)</f>
        <v>800</v>
      </c>
      <c r="E19" s="117">
        <v>1537.5</v>
      </c>
      <c r="F19" s="118">
        <f t="shared" si="0"/>
        <v>1.921875</v>
      </c>
      <c r="G19" s="1"/>
    </row>
    <row r="20" spans="1:7" ht="12.75" customHeight="1">
      <c r="A20" s="36"/>
      <c r="B20" s="161" t="s">
        <v>247</v>
      </c>
      <c r="C20" s="162" t="s">
        <v>248</v>
      </c>
      <c r="D20" s="117"/>
      <c r="E20" s="163">
        <v>45.7</v>
      </c>
      <c r="F20" s="118"/>
      <c r="G20" s="1"/>
    </row>
    <row r="21" spans="1:7" ht="12.75" customHeight="1">
      <c r="A21" s="36"/>
      <c r="B21" s="26" t="s">
        <v>7</v>
      </c>
      <c r="C21" s="9" t="s">
        <v>8</v>
      </c>
      <c r="D21" s="119">
        <v>800</v>
      </c>
      <c r="E21" s="119">
        <v>1491.8</v>
      </c>
      <c r="F21" s="120">
        <f t="shared" si="0"/>
        <v>1.86475</v>
      </c>
      <c r="G21" s="1"/>
    </row>
    <row r="22" spans="1:7" ht="12.75" customHeight="1">
      <c r="A22" s="36"/>
      <c r="B22" s="97">
        <v>644</v>
      </c>
      <c r="C22" s="42" t="s">
        <v>167</v>
      </c>
      <c r="D22" s="117">
        <f>SUBTOTAL(9,D23:D23)</f>
        <v>270</v>
      </c>
      <c r="E22" s="117">
        <f>SUBTOTAL(9,E23:E23)</f>
        <v>320.4</v>
      </c>
      <c r="F22" s="118">
        <f t="shared" si="0"/>
        <v>1.1866666666666665</v>
      </c>
      <c r="G22" s="1"/>
    </row>
    <row r="23" spans="1:7" ht="12.75" customHeight="1">
      <c r="A23" s="36"/>
      <c r="B23" s="26" t="s">
        <v>9</v>
      </c>
      <c r="C23" s="9" t="s">
        <v>10</v>
      </c>
      <c r="D23" s="119">
        <v>270</v>
      </c>
      <c r="E23" s="119">
        <v>320.4</v>
      </c>
      <c r="F23" s="120">
        <f t="shared" si="0"/>
        <v>1.1866666666666665</v>
      </c>
      <c r="G23" s="1"/>
    </row>
    <row r="24" spans="1:7" ht="12.75" customHeight="1">
      <c r="A24" s="36"/>
      <c r="B24" s="97">
        <v>649</v>
      </c>
      <c r="C24" s="42" t="s">
        <v>168</v>
      </c>
      <c r="D24" s="117">
        <f>SUBTOTAL(9,D25:D28)</f>
        <v>25</v>
      </c>
      <c r="E24" s="117">
        <f>SUBTOTAL(9,E25:E28)</f>
        <v>170.1</v>
      </c>
      <c r="F24" s="118">
        <f t="shared" si="0"/>
        <v>6.803999999999999</v>
      </c>
      <c r="G24" s="1"/>
    </row>
    <row r="25" spans="1:7" ht="12.75" customHeight="1">
      <c r="A25" s="36"/>
      <c r="B25" s="26" t="s">
        <v>11</v>
      </c>
      <c r="C25" s="9" t="s">
        <v>12</v>
      </c>
      <c r="D25" s="119">
        <v>10</v>
      </c>
      <c r="E25" s="119">
        <v>3</v>
      </c>
      <c r="F25" s="120">
        <f t="shared" si="0"/>
        <v>0.3</v>
      </c>
      <c r="G25" s="1"/>
    </row>
    <row r="26" spans="1:7" ht="12.75" customHeight="1">
      <c r="A26" s="36"/>
      <c r="B26" s="26" t="s">
        <v>94</v>
      </c>
      <c r="C26" s="9" t="s">
        <v>210</v>
      </c>
      <c r="D26" s="119"/>
      <c r="E26" s="119">
        <v>100</v>
      </c>
      <c r="F26" s="121"/>
      <c r="G26" s="1"/>
    </row>
    <row r="27" spans="1:7" ht="12.75" customHeight="1">
      <c r="A27" s="36"/>
      <c r="B27" s="26" t="s">
        <v>13</v>
      </c>
      <c r="C27" s="9" t="s">
        <v>75</v>
      </c>
      <c r="D27" s="119">
        <v>15</v>
      </c>
      <c r="E27" s="119">
        <v>62.4</v>
      </c>
      <c r="F27" s="121">
        <f>E27/D27</f>
        <v>4.16</v>
      </c>
      <c r="G27" s="1"/>
    </row>
    <row r="28" spans="1:7" ht="13.5" customHeight="1">
      <c r="A28" s="36"/>
      <c r="B28" s="32" t="s">
        <v>14</v>
      </c>
      <c r="C28" s="10" t="s">
        <v>15</v>
      </c>
      <c r="D28" s="119"/>
      <c r="E28" s="119">
        <v>4.7</v>
      </c>
      <c r="F28" s="122"/>
      <c r="G28" s="1"/>
    </row>
    <row r="29" spans="1:7" ht="30" customHeight="1" thickBot="1">
      <c r="A29" s="157"/>
      <c r="B29" s="158"/>
      <c r="C29" s="159" t="s">
        <v>169</v>
      </c>
      <c r="D29" s="135">
        <f>SUBTOTAL(9,D14:D28)</f>
        <v>60376</v>
      </c>
      <c r="E29" s="135">
        <v>62365.6</v>
      </c>
      <c r="F29" s="136">
        <f>E29/D29</f>
        <v>1.0329534914535576</v>
      </c>
      <c r="G29" s="18"/>
    </row>
    <row r="30" spans="1:7" ht="30" customHeight="1">
      <c r="A30" s="52" t="s">
        <v>16</v>
      </c>
      <c r="B30" s="53"/>
      <c r="C30" s="104" t="s">
        <v>17</v>
      </c>
      <c r="D30" s="123"/>
      <c r="E30" s="123"/>
      <c r="F30" s="124"/>
      <c r="G30" s="1"/>
    </row>
    <row r="31" spans="1:7" ht="12.75" customHeight="1">
      <c r="A31" s="54"/>
      <c r="B31" s="46"/>
      <c r="C31" s="98" t="s">
        <v>230</v>
      </c>
      <c r="D31" s="137"/>
      <c r="E31" s="137"/>
      <c r="F31" s="138"/>
      <c r="G31" s="1"/>
    </row>
    <row r="32" spans="1:7" ht="12.75" customHeight="1">
      <c r="A32" s="54"/>
      <c r="B32" s="46" t="s">
        <v>231</v>
      </c>
      <c r="C32" s="58" t="s">
        <v>76</v>
      </c>
      <c r="D32" s="119">
        <v>12300.7</v>
      </c>
      <c r="E32" s="119">
        <v>12392.8</v>
      </c>
      <c r="F32" s="164">
        <f aca="true" t="shared" si="1" ref="F32:F45">E32/D32</f>
        <v>1.007487378767062</v>
      </c>
      <c r="G32" s="1"/>
    </row>
    <row r="33" spans="1:7" ht="12.75" customHeight="1">
      <c r="A33" s="54"/>
      <c r="B33" s="46" t="s">
        <v>232</v>
      </c>
      <c r="C33" s="58" t="s">
        <v>77</v>
      </c>
      <c r="D33" s="119">
        <v>57.8</v>
      </c>
      <c r="E33" s="119">
        <v>59.5</v>
      </c>
      <c r="F33" s="164">
        <f t="shared" si="1"/>
        <v>1.0294117647058825</v>
      </c>
      <c r="G33" s="1"/>
    </row>
    <row r="34" spans="1:7" ht="12.75" customHeight="1">
      <c r="A34" s="54"/>
      <c r="B34" s="46" t="s">
        <v>233</v>
      </c>
      <c r="C34" s="58" t="s">
        <v>234</v>
      </c>
      <c r="D34" s="119">
        <v>36927.7</v>
      </c>
      <c r="E34" s="119">
        <v>37453.7</v>
      </c>
      <c r="F34" s="164">
        <f t="shared" si="1"/>
        <v>1.0142440498595906</v>
      </c>
      <c r="G34" s="1"/>
    </row>
    <row r="35" spans="1:7" ht="12.75" customHeight="1">
      <c r="A35" s="54"/>
      <c r="B35" s="46" t="s">
        <v>235</v>
      </c>
      <c r="C35" s="58" t="s">
        <v>78</v>
      </c>
      <c r="D35" s="119">
        <v>109.3</v>
      </c>
      <c r="E35" s="119">
        <v>123.4</v>
      </c>
      <c r="F35" s="164">
        <f t="shared" si="1"/>
        <v>1.1290027447392499</v>
      </c>
      <c r="G35" s="1"/>
    </row>
    <row r="36" spans="1:7" ht="12.75" customHeight="1">
      <c r="A36" s="54"/>
      <c r="B36" s="46" t="s">
        <v>236</v>
      </c>
      <c r="C36" s="58" t="s">
        <v>79</v>
      </c>
      <c r="D36" s="119">
        <v>20619.2</v>
      </c>
      <c r="E36" s="119">
        <v>21219.2</v>
      </c>
      <c r="F36" s="164">
        <f t="shared" si="1"/>
        <v>1.0290990921083263</v>
      </c>
      <c r="G36" s="1"/>
    </row>
    <row r="37" spans="1:7" ht="12.75" customHeight="1">
      <c r="A37" s="54"/>
      <c r="B37" s="51" t="s">
        <v>237</v>
      </c>
      <c r="C37" s="60" t="s">
        <v>80</v>
      </c>
      <c r="D37" s="119">
        <v>18.4</v>
      </c>
      <c r="E37" s="119">
        <v>22.6</v>
      </c>
      <c r="F37" s="165">
        <f t="shared" si="1"/>
        <v>1.2282608695652175</v>
      </c>
      <c r="G37" s="1"/>
    </row>
    <row r="38" spans="1:7" ht="12.75" customHeight="1">
      <c r="A38" s="54"/>
      <c r="B38" s="51" t="s">
        <v>238</v>
      </c>
      <c r="C38" s="60" t="s">
        <v>81</v>
      </c>
      <c r="D38" s="119">
        <v>2974</v>
      </c>
      <c r="E38" s="119">
        <v>3112.7</v>
      </c>
      <c r="F38" s="164">
        <f t="shared" si="1"/>
        <v>1.046637525218561</v>
      </c>
      <c r="G38" s="1"/>
    </row>
    <row r="39" spans="1:7" ht="12.75" customHeight="1">
      <c r="A39" s="54"/>
      <c r="B39" s="51" t="s">
        <v>239</v>
      </c>
      <c r="C39" s="60" t="s">
        <v>240</v>
      </c>
      <c r="D39" s="119">
        <v>8.3</v>
      </c>
      <c r="E39" s="119">
        <v>11.7</v>
      </c>
      <c r="F39" s="164">
        <f t="shared" si="1"/>
        <v>1.4096385542168672</v>
      </c>
      <c r="G39" s="1"/>
    </row>
    <row r="40" spans="1:7" ht="12.75" customHeight="1">
      <c r="A40" s="54"/>
      <c r="B40" s="51" t="s">
        <v>241</v>
      </c>
      <c r="C40" s="60" t="s">
        <v>18</v>
      </c>
      <c r="D40" s="119">
        <v>1165.6</v>
      </c>
      <c r="E40" s="119">
        <v>1190.4</v>
      </c>
      <c r="F40" s="165">
        <f t="shared" si="1"/>
        <v>1.021276595744681</v>
      </c>
      <c r="G40" s="1"/>
    </row>
    <row r="41" spans="1:7" ht="12.75" customHeight="1">
      <c r="A41" s="54"/>
      <c r="B41" s="51" t="s">
        <v>242</v>
      </c>
      <c r="C41" s="60" t="s">
        <v>264</v>
      </c>
      <c r="D41" s="119">
        <v>1717</v>
      </c>
      <c r="E41" s="119">
        <v>1682.1</v>
      </c>
      <c r="F41" s="164">
        <f t="shared" si="1"/>
        <v>0.9796738497379149</v>
      </c>
      <c r="G41" s="1"/>
    </row>
    <row r="42" spans="1:7" ht="12.75" customHeight="1">
      <c r="A42" s="54"/>
      <c r="B42" s="51" t="s">
        <v>243</v>
      </c>
      <c r="C42" s="60" t="s">
        <v>244</v>
      </c>
      <c r="D42" s="119">
        <v>9.8</v>
      </c>
      <c r="E42" s="119">
        <v>10.6</v>
      </c>
      <c r="F42" s="164">
        <f t="shared" si="1"/>
        <v>1.0816326530612244</v>
      </c>
      <c r="G42" s="1"/>
    </row>
    <row r="43" spans="1:7" ht="12.75" customHeight="1">
      <c r="A43" s="54"/>
      <c r="B43" s="51" t="s">
        <v>245</v>
      </c>
      <c r="C43" s="60" t="s">
        <v>19</v>
      </c>
      <c r="D43" s="119">
        <v>142.2</v>
      </c>
      <c r="E43" s="119">
        <v>142.4</v>
      </c>
      <c r="F43" s="164">
        <f t="shared" si="1"/>
        <v>1.0014064697609002</v>
      </c>
      <c r="G43" s="1"/>
    </row>
    <row r="44" spans="1:7" ht="30" customHeight="1" thickBot="1">
      <c r="A44" s="54"/>
      <c r="B44" s="51"/>
      <c r="C44" s="148" t="s">
        <v>82</v>
      </c>
      <c r="D44" s="137">
        <v>76050</v>
      </c>
      <c r="E44" s="137">
        <f>SUM(E32:E43)</f>
        <v>77421.1</v>
      </c>
      <c r="F44" s="166">
        <f t="shared" si="1"/>
        <v>1.0180289283366206</v>
      </c>
      <c r="G44" s="1"/>
    </row>
    <row r="45" spans="1:7" ht="30" customHeight="1" thickBot="1">
      <c r="A45" s="55" t="s">
        <v>20</v>
      </c>
      <c r="B45" s="101"/>
      <c r="C45" s="160" t="s">
        <v>246</v>
      </c>
      <c r="D45" s="125">
        <v>136426</v>
      </c>
      <c r="E45" s="125">
        <v>139786.7</v>
      </c>
      <c r="F45" s="136">
        <f t="shared" si="1"/>
        <v>1.024633867444622</v>
      </c>
      <c r="G45" s="1"/>
    </row>
    <row r="46" spans="1:7" ht="30" customHeight="1">
      <c r="A46" s="150"/>
      <c r="B46" s="151"/>
      <c r="C46" s="149"/>
      <c r="D46" s="152"/>
      <c r="E46" s="152"/>
      <c r="F46" s="153"/>
      <c r="G46" s="1"/>
    </row>
    <row r="47" spans="1:7" ht="30" customHeight="1">
      <c r="A47" s="154"/>
      <c r="B47" s="155"/>
      <c r="C47" s="156"/>
      <c r="D47" s="152"/>
      <c r="E47" s="152"/>
      <c r="F47" s="153"/>
      <c r="G47" s="1"/>
    </row>
    <row r="48" spans="1:7" ht="15.75" thickBot="1">
      <c r="A48" s="20"/>
      <c r="B48" s="30"/>
      <c r="C48" s="31"/>
      <c r="D48" s="126"/>
      <c r="E48" s="126"/>
      <c r="F48" s="126"/>
      <c r="G48" s="1"/>
    </row>
    <row r="49" spans="1:7" ht="30" customHeight="1" thickBot="1">
      <c r="A49" s="83" t="s">
        <v>70</v>
      </c>
      <c r="B49" s="82" t="s">
        <v>200</v>
      </c>
      <c r="C49" s="81"/>
      <c r="D49" s="127"/>
      <c r="E49" s="127"/>
      <c r="F49" s="128"/>
      <c r="G49" s="1"/>
    </row>
    <row r="50" spans="1:7" ht="25.5">
      <c r="A50" s="48" t="s">
        <v>21</v>
      </c>
      <c r="B50" s="105"/>
      <c r="C50" s="106" t="s">
        <v>102</v>
      </c>
      <c r="D50" s="129">
        <v>21434.8</v>
      </c>
      <c r="E50" s="129">
        <v>20926.1</v>
      </c>
      <c r="F50" s="130">
        <f aca="true" t="shared" si="2" ref="F50:F111">E50/D50</f>
        <v>0.9762675648944706</v>
      </c>
      <c r="G50" s="1"/>
    </row>
    <row r="51" spans="1:7" ht="12.75" customHeight="1">
      <c r="A51" s="45"/>
      <c r="B51" s="46"/>
      <c r="C51" s="9" t="s">
        <v>22</v>
      </c>
      <c r="D51" s="119"/>
      <c r="E51" s="119"/>
      <c r="F51" s="120"/>
      <c r="G51" s="1"/>
    </row>
    <row r="52" spans="1:7" ht="12.75" customHeight="1">
      <c r="A52" s="45"/>
      <c r="B52" s="46"/>
      <c r="C52" s="9" t="s">
        <v>23</v>
      </c>
      <c r="D52" s="131"/>
      <c r="E52" s="132"/>
      <c r="F52" s="133" t="e">
        <f t="shared" si="2"/>
        <v>#DIV/0!</v>
      </c>
      <c r="G52" s="1"/>
    </row>
    <row r="53" spans="1:7" ht="12.75" customHeight="1">
      <c r="A53" s="45"/>
      <c r="B53" s="92">
        <v>501</v>
      </c>
      <c r="C53" s="99" t="s">
        <v>170</v>
      </c>
      <c r="D53" s="117">
        <f>SUBTOTAL(9,D54:D54)</f>
        <v>100</v>
      </c>
      <c r="E53" s="117">
        <f>SUBTOTAL(9,E54:E54)</f>
        <v>31.9</v>
      </c>
      <c r="F53" s="118">
        <f t="shared" si="2"/>
        <v>0.319</v>
      </c>
      <c r="G53" s="1"/>
    </row>
    <row r="54" spans="1:7" ht="12.75" customHeight="1">
      <c r="A54" s="45"/>
      <c r="B54" s="46" t="s">
        <v>24</v>
      </c>
      <c r="C54" s="43" t="s">
        <v>25</v>
      </c>
      <c r="D54" s="119">
        <v>100</v>
      </c>
      <c r="E54" s="119">
        <v>31.9</v>
      </c>
      <c r="F54" s="120">
        <f t="shared" si="2"/>
        <v>0.319</v>
      </c>
      <c r="G54" s="1"/>
    </row>
    <row r="55" spans="1:7" ht="12.75" customHeight="1">
      <c r="A55" s="45"/>
      <c r="B55" s="92"/>
      <c r="C55" s="99"/>
      <c r="D55" s="117"/>
      <c r="E55" s="117"/>
      <c r="F55" s="118"/>
      <c r="G55" s="1"/>
    </row>
    <row r="56" spans="1:7" ht="12.75" customHeight="1">
      <c r="A56" s="45"/>
      <c r="B56" s="92">
        <v>511</v>
      </c>
      <c r="C56" s="99" t="s">
        <v>171</v>
      </c>
      <c r="D56" s="117">
        <v>9590</v>
      </c>
      <c r="E56" s="117">
        <f>SUBTOTAL(9,E57:E80)</f>
        <v>9701.7</v>
      </c>
      <c r="F56" s="118">
        <f t="shared" si="2"/>
        <v>1.0116475495307613</v>
      </c>
      <c r="G56" s="1"/>
    </row>
    <row r="57" spans="1:7" ht="12.75" customHeight="1">
      <c r="A57" s="45"/>
      <c r="B57" s="46" t="s">
        <v>26</v>
      </c>
      <c r="C57" s="57" t="s">
        <v>101</v>
      </c>
      <c r="D57" s="119">
        <v>500</v>
      </c>
      <c r="E57" s="119">
        <v>577.4</v>
      </c>
      <c r="F57" s="120">
        <f t="shared" si="2"/>
        <v>1.1548</v>
      </c>
      <c r="G57" s="1"/>
    </row>
    <row r="58" spans="1:7" ht="12.75" customHeight="1">
      <c r="A58" s="45"/>
      <c r="B58" s="46" t="s">
        <v>97</v>
      </c>
      <c r="C58" s="57" t="s">
        <v>181</v>
      </c>
      <c r="D58" s="119">
        <v>450</v>
      </c>
      <c r="E58" s="119">
        <v>484.9</v>
      </c>
      <c r="F58" s="120">
        <f t="shared" si="2"/>
        <v>1.0775555555555556</v>
      </c>
      <c r="G58" s="1"/>
    </row>
    <row r="59" spans="1:7" ht="12.75" customHeight="1">
      <c r="A59" s="45"/>
      <c r="B59" s="46"/>
      <c r="C59" s="43" t="s">
        <v>190</v>
      </c>
      <c r="D59" s="119"/>
      <c r="E59" s="119"/>
      <c r="F59" s="120"/>
      <c r="G59" s="1"/>
    </row>
    <row r="60" spans="1:7" ht="12.75" customHeight="1">
      <c r="A60" s="45"/>
      <c r="B60" s="46" t="s">
        <v>108</v>
      </c>
      <c r="C60" s="43" t="s">
        <v>191</v>
      </c>
      <c r="D60" s="119">
        <v>450</v>
      </c>
      <c r="E60" s="119">
        <v>507.3</v>
      </c>
      <c r="F60" s="120">
        <f t="shared" si="2"/>
        <v>1.1273333333333333</v>
      </c>
      <c r="G60" s="1"/>
    </row>
    <row r="61" spans="1:7" ht="12.75" customHeight="1">
      <c r="A61" s="45"/>
      <c r="B61" s="46" t="s">
        <v>96</v>
      </c>
      <c r="C61" s="43" t="s">
        <v>197</v>
      </c>
      <c r="D61" s="119">
        <v>750</v>
      </c>
      <c r="E61" s="119">
        <v>543.5</v>
      </c>
      <c r="F61" s="120">
        <f t="shared" si="2"/>
        <v>0.7246666666666667</v>
      </c>
      <c r="G61" s="1"/>
    </row>
    <row r="62" spans="1:7" ht="12.75" customHeight="1">
      <c r="A62" s="45"/>
      <c r="B62" s="46"/>
      <c r="C62" s="43" t="s">
        <v>192</v>
      </c>
      <c r="D62" s="119"/>
      <c r="E62" s="119"/>
      <c r="F62" s="120"/>
      <c r="G62" s="1"/>
    </row>
    <row r="63" spans="1:7" ht="12.75" customHeight="1">
      <c r="A63" s="45"/>
      <c r="B63" s="46" t="s">
        <v>109</v>
      </c>
      <c r="C63" s="43" t="s">
        <v>182</v>
      </c>
      <c r="D63" s="119">
        <v>150</v>
      </c>
      <c r="E63" s="119">
        <v>37.3</v>
      </c>
      <c r="F63" s="120">
        <f t="shared" si="2"/>
        <v>0.24866666666666665</v>
      </c>
      <c r="G63" s="1"/>
    </row>
    <row r="64" spans="1:7" ht="12.75" customHeight="1">
      <c r="A64" s="45"/>
      <c r="B64" s="46" t="s">
        <v>27</v>
      </c>
      <c r="C64" s="43" t="s">
        <v>83</v>
      </c>
      <c r="D64" s="119">
        <v>20</v>
      </c>
      <c r="E64" s="119">
        <v>9.3</v>
      </c>
      <c r="F64" s="120">
        <f t="shared" si="2"/>
        <v>0.465</v>
      </c>
      <c r="G64" s="1"/>
    </row>
    <row r="65" spans="1:7" ht="12.75" customHeight="1">
      <c r="A65" s="45"/>
      <c r="B65" s="46" t="s">
        <v>28</v>
      </c>
      <c r="C65" s="43" t="s">
        <v>214</v>
      </c>
      <c r="D65" s="119">
        <v>120</v>
      </c>
      <c r="E65" s="119">
        <v>116.9</v>
      </c>
      <c r="F65" s="120">
        <f t="shared" si="2"/>
        <v>0.9741666666666667</v>
      </c>
      <c r="G65" s="1"/>
    </row>
    <row r="66" spans="1:7" ht="12.75" customHeight="1">
      <c r="A66" s="45"/>
      <c r="B66" s="46" t="s">
        <v>29</v>
      </c>
      <c r="C66" s="43" t="s">
        <v>215</v>
      </c>
      <c r="D66" s="119">
        <v>300</v>
      </c>
      <c r="E66" s="119">
        <v>302.1</v>
      </c>
      <c r="F66" s="120">
        <f t="shared" si="2"/>
        <v>1.0070000000000001</v>
      </c>
      <c r="G66" s="1"/>
    </row>
    <row r="67" spans="1:7" ht="12.75" customHeight="1">
      <c r="A67" s="45"/>
      <c r="B67" s="46" t="s">
        <v>30</v>
      </c>
      <c r="C67" s="43" t="s">
        <v>216</v>
      </c>
      <c r="D67" s="119">
        <v>550</v>
      </c>
      <c r="E67" s="119">
        <v>523</v>
      </c>
      <c r="F67" s="120">
        <f t="shared" si="2"/>
        <v>0.9509090909090909</v>
      </c>
      <c r="G67" s="1"/>
    </row>
    <row r="68" spans="1:7" ht="12.75" customHeight="1">
      <c r="A68" s="45"/>
      <c r="B68" s="46" t="s">
        <v>31</v>
      </c>
      <c r="C68" s="43" t="s">
        <v>217</v>
      </c>
      <c r="D68" s="119">
        <v>270</v>
      </c>
      <c r="E68" s="119">
        <v>203</v>
      </c>
      <c r="F68" s="120">
        <f t="shared" si="2"/>
        <v>0.7518518518518519</v>
      </c>
      <c r="G68" s="1"/>
    </row>
    <row r="69" spans="1:7" ht="12.75" customHeight="1">
      <c r="A69" s="45"/>
      <c r="B69" s="46" t="s">
        <v>32</v>
      </c>
      <c r="C69" s="43" t="s">
        <v>84</v>
      </c>
      <c r="D69" s="119">
        <v>270</v>
      </c>
      <c r="E69" s="119">
        <v>279.1</v>
      </c>
      <c r="F69" s="120">
        <f t="shared" si="2"/>
        <v>1.0337037037037038</v>
      </c>
      <c r="G69" s="1"/>
    </row>
    <row r="70" spans="1:7" ht="12.75" customHeight="1">
      <c r="A70" s="45"/>
      <c r="B70" s="46" t="s">
        <v>33</v>
      </c>
      <c r="C70" s="43" t="s">
        <v>95</v>
      </c>
      <c r="D70" s="119">
        <v>60</v>
      </c>
      <c r="E70" s="119">
        <v>39.6</v>
      </c>
      <c r="F70" s="120">
        <f t="shared" si="2"/>
        <v>0.66</v>
      </c>
      <c r="G70" s="1"/>
    </row>
    <row r="71" spans="1:7" ht="12.75" customHeight="1">
      <c r="A71" s="45"/>
      <c r="B71" s="46" t="s">
        <v>34</v>
      </c>
      <c r="C71" s="43" t="s">
        <v>85</v>
      </c>
      <c r="D71" s="119">
        <v>1550</v>
      </c>
      <c r="E71" s="119">
        <v>1711.7</v>
      </c>
      <c r="F71" s="120">
        <f t="shared" si="2"/>
        <v>1.1043225806451613</v>
      </c>
      <c r="G71" s="1"/>
    </row>
    <row r="72" spans="1:7" ht="12.75" customHeight="1">
      <c r="A72" s="45"/>
      <c r="B72" s="46" t="s">
        <v>35</v>
      </c>
      <c r="C72" s="43" t="s">
        <v>218</v>
      </c>
      <c r="D72" s="119">
        <v>1100</v>
      </c>
      <c r="E72" s="119">
        <v>1149</v>
      </c>
      <c r="F72" s="120">
        <f t="shared" si="2"/>
        <v>1.0445454545454544</v>
      </c>
      <c r="G72" s="1"/>
    </row>
    <row r="73" spans="1:7" ht="12.75" customHeight="1">
      <c r="A73" s="45"/>
      <c r="B73" s="46" t="s">
        <v>36</v>
      </c>
      <c r="C73" s="43" t="s">
        <v>86</v>
      </c>
      <c r="D73" s="119">
        <v>50</v>
      </c>
      <c r="E73" s="119">
        <v>95.7</v>
      </c>
      <c r="F73" s="120">
        <f t="shared" si="2"/>
        <v>1.9140000000000001</v>
      </c>
      <c r="G73" s="1"/>
    </row>
    <row r="74" spans="1:7" ht="12.75" customHeight="1">
      <c r="A74" s="45"/>
      <c r="B74" s="46" t="s">
        <v>37</v>
      </c>
      <c r="C74" s="43" t="s">
        <v>219</v>
      </c>
      <c r="D74" s="119">
        <v>800</v>
      </c>
      <c r="E74" s="119">
        <v>1042</v>
      </c>
      <c r="F74" s="120">
        <f t="shared" si="2"/>
        <v>1.3025</v>
      </c>
      <c r="G74" s="1"/>
    </row>
    <row r="75" spans="1:7" ht="12.75" customHeight="1">
      <c r="A75" s="45"/>
      <c r="B75" s="46" t="s">
        <v>38</v>
      </c>
      <c r="C75" s="43" t="s">
        <v>87</v>
      </c>
      <c r="D75" s="119">
        <v>450</v>
      </c>
      <c r="E75" s="119">
        <v>454.3</v>
      </c>
      <c r="F75" s="120">
        <f t="shared" si="2"/>
        <v>1.0095555555555555</v>
      </c>
      <c r="G75" s="1"/>
    </row>
    <row r="76" spans="1:7" ht="12.75" customHeight="1">
      <c r="A76" s="45"/>
      <c r="B76" s="46" t="s">
        <v>39</v>
      </c>
      <c r="C76" s="43" t="s">
        <v>88</v>
      </c>
      <c r="D76" s="119">
        <v>700</v>
      </c>
      <c r="E76" s="119">
        <v>683</v>
      </c>
      <c r="F76" s="120">
        <f t="shared" si="2"/>
        <v>0.9757142857142858</v>
      </c>
      <c r="G76" s="1"/>
    </row>
    <row r="77" spans="1:7" ht="12.75" customHeight="1">
      <c r="A77" s="45"/>
      <c r="B77" s="46" t="s">
        <v>40</v>
      </c>
      <c r="C77" s="43" t="s">
        <v>220</v>
      </c>
      <c r="D77" s="119">
        <v>50</v>
      </c>
      <c r="E77" s="119">
        <v>144.6</v>
      </c>
      <c r="F77" s="120">
        <f t="shared" si="2"/>
        <v>2.892</v>
      </c>
      <c r="G77" s="1"/>
    </row>
    <row r="78" spans="1:7" ht="12.75" customHeight="1">
      <c r="A78" s="45"/>
      <c r="B78" s="46" t="s">
        <v>41</v>
      </c>
      <c r="C78" s="43" t="s">
        <v>89</v>
      </c>
      <c r="D78" s="119">
        <v>400</v>
      </c>
      <c r="E78" s="119">
        <v>428.9</v>
      </c>
      <c r="F78" s="120">
        <f t="shared" si="2"/>
        <v>1.07225</v>
      </c>
      <c r="G78" s="1"/>
    </row>
    <row r="79" spans="1:7" ht="12.75" customHeight="1">
      <c r="A79" s="45"/>
      <c r="B79" s="46" t="s">
        <v>42</v>
      </c>
      <c r="C79" s="43" t="s">
        <v>221</v>
      </c>
      <c r="D79" s="119">
        <v>150</v>
      </c>
      <c r="E79" s="119">
        <v>102.7</v>
      </c>
      <c r="F79" s="120">
        <f t="shared" si="2"/>
        <v>0.6846666666666666</v>
      </c>
      <c r="G79" s="1"/>
    </row>
    <row r="80" spans="1:7" ht="12.75" customHeight="1">
      <c r="A80" s="45"/>
      <c r="B80" s="46" t="s">
        <v>43</v>
      </c>
      <c r="C80" s="43" t="s">
        <v>90</v>
      </c>
      <c r="D80" s="119">
        <v>450</v>
      </c>
      <c r="E80" s="119">
        <v>266.4</v>
      </c>
      <c r="F80" s="120">
        <f t="shared" si="2"/>
        <v>0.592</v>
      </c>
      <c r="G80" s="1"/>
    </row>
    <row r="81" spans="1:7" ht="12.75" customHeight="1">
      <c r="A81" s="45"/>
      <c r="B81" s="46"/>
      <c r="C81" s="42" t="s">
        <v>204</v>
      </c>
      <c r="D81" s="117">
        <v>3346</v>
      </c>
      <c r="E81" s="117">
        <f>SUBTOTAL(9,E82:E85)</f>
        <v>3331.1</v>
      </c>
      <c r="F81" s="118">
        <f t="shared" si="2"/>
        <v>0.9955469216975493</v>
      </c>
      <c r="G81" s="1"/>
    </row>
    <row r="82" spans="1:7" ht="12.75" customHeight="1">
      <c r="A82" s="45"/>
      <c r="B82" s="46" t="s">
        <v>71</v>
      </c>
      <c r="C82" s="9" t="s">
        <v>222</v>
      </c>
      <c r="D82" s="119">
        <v>1200</v>
      </c>
      <c r="E82" s="119">
        <v>1208.3</v>
      </c>
      <c r="F82" s="120">
        <f t="shared" si="2"/>
        <v>1.0069166666666667</v>
      </c>
      <c r="G82" s="1"/>
    </row>
    <row r="83" spans="1:7" ht="12.75" customHeight="1">
      <c r="A83" s="45"/>
      <c r="B83" s="46" t="s">
        <v>44</v>
      </c>
      <c r="C83" s="9" t="s">
        <v>91</v>
      </c>
      <c r="D83" s="119">
        <v>1000</v>
      </c>
      <c r="E83" s="119">
        <v>1160</v>
      </c>
      <c r="F83" s="120">
        <f t="shared" si="2"/>
        <v>1.16</v>
      </c>
      <c r="G83" s="1"/>
    </row>
    <row r="84" spans="1:7" ht="12.75" customHeight="1">
      <c r="A84" s="45"/>
      <c r="B84" s="46" t="s">
        <v>45</v>
      </c>
      <c r="C84" s="9" t="s">
        <v>229</v>
      </c>
      <c r="D84" s="119">
        <v>530.6</v>
      </c>
      <c r="E84" s="119">
        <v>530.6</v>
      </c>
      <c r="F84" s="120">
        <f t="shared" si="2"/>
        <v>1</v>
      </c>
      <c r="G84" s="1"/>
    </row>
    <row r="85" spans="1:7" ht="12.75" customHeight="1">
      <c r="A85" s="45"/>
      <c r="B85" s="46" t="s">
        <v>183</v>
      </c>
      <c r="C85" s="9" t="s">
        <v>92</v>
      </c>
      <c r="D85" s="119">
        <v>615.4</v>
      </c>
      <c r="E85" s="119">
        <v>432.2</v>
      </c>
      <c r="F85" s="120">
        <f t="shared" si="2"/>
        <v>0.7023074423139422</v>
      </c>
      <c r="G85" s="1"/>
    </row>
    <row r="86" spans="1:7" ht="12.75" customHeight="1">
      <c r="A86" s="45"/>
      <c r="B86" s="46">
        <v>518</v>
      </c>
      <c r="C86" s="42" t="s">
        <v>172</v>
      </c>
      <c r="D86" s="117">
        <v>8166.6</v>
      </c>
      <c r="E86" s="117">
        <f>SUBTOTAL(9,E87:E100)</f>
        <v>7744</v>
      </c>
      <c r="F86" s="118">
        <f t="shared" si="2"/>
        <v>0.9482526387970514</v>
      </c>
      <c r="G86" s="1"/>
    </row>
    <row r="87" spans="1:7" ht="12.75" customHeight="1">
      <c r="A87" s="45"/>
      <c r="B87" s="46" t="s">
        <v>46</v>
      </c>
      <c r="C87" s="9" t="s">
        <v>223</v>
      </c>
      <c r="D87" s="119">
        <v>2500.6</v>
      </c>
      <c r="E87" s="119">
        <v>2437.1</v>
      </c>
      <c r="F87" s="120">
        <f t="shared" si="2"/>
        <v>0.9746060945373111</v>
      </c>
      <c r="G87" s="1"/>
    </row>
    <row r="88" spans="1:7" ht="12.75" customHeight="1">
      <c r="A88" s="45"/>
      <c r="B88" s="46" t="s">
        <v>47</v>
      </c>
      <c r="C88" s="9" t="s">
        <v>48</v>
      </c>
      <c r="D88" s="119">
        <v>20</v>
      </c>
      <c r="E88" s="119">
        <v>4.2</v>
      </c>
      <c r="F88" s="120">
        <f t="shared" si="2"/>
        <v>0.21000000000000002</v>
      </c>
      <c r="G88" s="1"/>
    </row>
    <row r="89" spans="1:7" ht="12.75" customHeight="1">
      <c r="A89" s="45"/>
      <c r="B89" s="46" t="s">
        <v>49</v>
      </c>
      <c r="C89" s="9" t="s">
        <v>50</v>
      </c>
      <c r="D89" s="119">
        <v>150</v>
      </c>
      <c r="E89" s="119">
        <v>141.6</v>
      </c>
      <c r="F89" s="120">
        <f t="shared" si="2"/>
        <v>0.944</v>
      </c>
      <c r="G89" s="1"/>
    </row>
    <row r="90" spans="1:7" ht="12.75" customHeight="1">
      <c r="A90" s="45"/>
      <c r="B90" s="46" t="s">
        <v>51</v>
      </c>
      <c r="C90" s="9" t="s">
        <v>52</v>
      </c>
      <c r="D90" s="119">
        <v>70</v>
      </c>
      <c r="E90" s="119">
        <v>43.5</v>
      </c>
      <c r="F90" s="120">
        <f t="shared" si="2"/>
        <v>0.6214285714285714</v>
      </c>
      <c r="G90" s="1"/>
    </row>
    <row r="91" spans="1:7" ht="12.75" customHeight="1">
      <c r="A91" s="45"/>
      <c r="B91" s="46" t="s">
        <v>53</v>
      </c>
      <c r="C91" s="9" t="s">
        <v>54</v>
      </c>
      <c r="D91" s="119">
        <v>205</v>
      </c>
      <c r="E91" s="119">
        <v>173.2</v>
      </c>
      <c r="F91" s="120">
        <f t="shared" si="2"/>
        <v>0.8448780487804878</v>
      </c>
      <c r="G91" s="1"/>
    </row>
    <row r="92" spans="1:7" ht="12.75" customHeight="1">
      <c r="A92" s="45"/>
      <c r="B92" s="46" t="s">
        <v>55</v>
      </c>
      <c r="C92" s="9" t="s">
        <v>184</v>
      </c>
      <c r="D92" s="119">
        <v>200</v>
      </c>
      <c r="E92" s="119">
        <v>202.5</v>
      </c>
      <c r="F92" s="120">
        <f t="shared" si="2"/>
        <v>1.0125</v>
      </c>
      <c r="G92" s="1"/>
    </row>
    <row r="93" spans="1:7" ht="12.75" customHeight="1">
      <c r="A93" s="45"/>
      <c r="B93" s="46" t="s">
        <v>249</v>
      </c>
      <c r="C93" s="9" t="s">
        <v>250</v>
      </c>
      <c r="D93" s="119"/>
      <c r="E93" s="119">
        <v>35</v>
      </c>
      <c r="F93" s="120"/>
      <c r="G93" s="1"/>
    </row>
    <row r="94" spans="1:7" ht="12.75" customHeight="1">
      <c r="A94" s="45"/>
      <c r="B94" s="46" t="s">
        <v>56</v>
      </c>
      <c r="C94" s="9" t="s">
        <v>185</v>
      </c>
      <c r="D94" s="119">
        <v>350</v>
      </c>
      <c r="E94" s="119">
        <v>353.5</v>
      </c>
      <c r="F94" s="120">
        <f t="shared" si="2"/>
        <v>1.01</v>
      </c>
      <c r="G94" s="1"/>
    </row>
    <row r="95" spans="1:7" ht="12.75" customHeight="1">
      <c r="A95" s="45"/>
      <c r="B95" s="46" t="s">
        <v>98</v>
      </c>
      <c r="C95" s="9" t="s">
        <v>224</v>
      </c>
      <c r="D95" s="119">
        <v>100</v>
      </c>
      <c r="E95" s="119">
        <v>91.7</v>
      </c>
      <c r="F95" s="120">
        <f t="shared" si="2"/>
        <v>0.917</v>
      </c>
      <c r="G95" s="1"/>
    </row>
    <row r="96" spans="1:7" ht="12.75" customHeight="1">
      <c r="A96" s="45"/>
      <c r="B96" s="46" t="s">
        <v>99</v>
      </c>
      <c r="C96" s="9" t="s">
        <v>209</v>
      </c>
      <c r="D96" s="119">
        <v>50</v>
      </c>
      <c r="E96" s="119"/>
      <c r="F96" s="120">
        <f t="shared" si="2"/>
        <v>0</v>
      </c>
      <c r="G96" s="1"/>
    </row>
    <row r="97" spans="1:7" ht="12.75" customHeight="1">
      <c r="A97" s="45"/>
      <c r="B97" s="46" t="s">
        <v>100</v>
      </c>
      <c r="C97" s="9" t="s">
        <v>186</v>
      </c>
      <c r="D97" s="119">
        <v>20</v>
      </c>
      <c r="E97" s="119">
        <v>10.7</v>
      </c>
      <c r="F97" s="120">
        <f t="shared" si="2"/>
        <v>0.5349999999999999</v>
      </c>
      <c r="G97" s="1"/>
    </row>
    <row r="98" spans="1:7" ht="12.75" customHeight="1">
      <c r="A98" s="45"/>
      <c r="B98" s="46" t="s">
        <v>57</v>
      </c>
      <c r="C98" s="9" t="s">
        <v>72</v>
      </c>
      <c r="D98" s="119">
        <v>650</v>
      </c>
      <c r="E98" s="119">
        <v>399.4</v>
      </c>
      <c r="F98" s="120">
        <f t="shared" si="2"/>
        <v>0.6144615384615384</v>
      </c>
      <c r="G98" s="1"/>
    </row>
    <row r="99" spans="1:7" ht="12.75" customHeight="1">
      <c r="A99" s="45"/>
      <c r="B99" s="46" t="s">
        <v>58</v>
      </c>
      <c r="C99" s="9" t="s">
        <v>225</v>
      </c>
      <c r="D99" s="119">
        <v>3820</v>
      </c>
      <c r="E99" s="119">
        <v>3819.5</v>
      </c>
      <c r="F99" s="120">
        <f t="shared" si="2"/>
        <v>0.999869109947644</v>
      </c>
      <c r="G99" s="1"/>
    </row>
    <row r="100" spans="1:7" ht="12.75" customHeight="1">
      <c r="A100" s="45"/>
      <c r="B100" s="47" t="s">
        <v>59</v>
      </c>
      <c r="C100" s="29" t="s">
        <v>226</v>
      </c>
      <c r="D100" s="119">
        <v>31</v>
      </c>
      <c r="E100" s="119">
        <v>32.1</v>
      </c>
      <c r="F100" s="134">
        <f t="shared" si="2"/>
        <v>1.035483870967742</v>
      </c>
      <c r="G100" s="1"/>
    </row>
    <row r="101" spans="1:7" ht="12.75" customHeight="1">
      <c r="A101" s="45"/>
      <c r="B101" s="92">
        <v>549</v>
      </c>
      <c r="C101" s="42" t="s">
        <v>173</v>
      </c>
      <c r="D101" s="117">
        <f>SUBTOTAL(9,D102:D105)</f>
        <v>231</v>
      </c>
      <c r="E101" s="117">
        <v>116.2</v>
      </c>
      <c r="F101" s="118">
        <f t="shared" si="2"/>
        <v>0.503030303030303</v>
      </c>
      <c r="G101" s="1"/>
    </row>
    <row r="102" spans="1:7" ht="12.75" customHeight="1">
      <c r="A102" s="45"/>
      <c r="B102" s="46" t="s">
        <v>251</v>
      </c>
      <c r="C102" s="9" t="s">
        <v>60</v>
      </c>
      <c r="D102" s="119">
        <v>140</v>
      </c>
      <c r="E102" s="119">
        <v>77.1</v>
      </c>
      <c r="F102" s="120">
        <f t="shared" si="2"/>
        <v>0.5507142857142857</v>
      </c>
      <c r="G102" s="1"/>
    </row>
    <row r="103" spans="1:7" ht="12.75" customHeight="1">
      <c r="A103" s="45"/>
      <c r="B103" s="46" t="s">
        <v>61</v>
      </c>
      <c r="C103" s="9" t="s">
        <v>62</v>
      </c>
      <c r="D103" s="119">
        <v>16</v>
      </c>
      <c r="E103" s="119">
        <v>15.3</v>
      </c>
      <c r="F103" s="120">
        <f t="shared" si="2"/>
        <v>0.95625</v>
      </c>
      <c r="G103" s="1"/>
    </row>
    <row r="104" spans="1:7" ht="12.75" customHeight="1">
      <c r="A104" s="45"/>
      <c r="B104" s="46" t="s">
        <v>63</v>
      </c>
      <c r="C104" s="9" t="s">
        <v>64</v>
      </c>
      <c r="D104" s="119">
        <v>25</v>
      </c>
      <c r="E104" s="119">
        <v>23.8</v>
      </c>
      <c r="F104" s="120">
        <f t="shared" si="2"/>
        <v>0.9520000000000001</v>
      </c>
      <c r="G104" s="1"/>
    </row>
    <row r="105" spans="1:7" ht="12" customHeight="1">
      <c r="A105" s="45"/>
      <c r="B105" s="47" t="s">
        <v>65</v>
      </c>
      <c r="C105" s="29" t="s">
        <v>227</v>
      </c>
      <c r="D105" s="119">
        <v>50</v>
      </c>
      <c r="E105" s="119"/>
      <c r="F105" s="134">
        <f t="shared" si="2"/>
        <v>0</v>
      </c>
      <c r="G105" s="1"/>
    </row>
    <row r="106" spans="1:7" ht="12" customHeight="1">
      <c r="A106" s="45"/>
      <c r="B106" s="169">
        <v>591</v>
      </c>
      <c r="C106" s="100" t="s">
        <v>203</v>
      </c>
      <c r="D106" s="117">
        <v>1.2</v>
      </c>
      <c r="E106" s="117">
        <v>1.2</v>
      </c>
      <c r="F106" s="118">
        <v>1</v>
      </c>
      <c r="G106" s="1"/>
    </row>
    <row r="107" spans="1:7" ht="12" customHeight="1">
      <c r="A107" s="84"/>
      <c r="B107" s="90" t="s">
        <v>201</v>
      </c>
      <c r="C107" s="89" t="s">
        <v>202</v>
      </c>
      <c r="D107" s="119">
        <v>1.2</v>
      </c>
      <c r="E107" s="119">
        <v>1.2</v>
      </c>
      <c r="F107" s="120">
        <v>1</v>
      </c>
      <c r="G107" s="1"/>
    </row>
    <row r="108" spans="1:7" ht="15" customHeight="1">
      <c r="A108" s="84" t="s">
        <v>174</v>
      </c>
      <c r="B108" s="167"/>
      <c r="C108" s="168" t="s">
        <v>252</v>
      </c>
      <c r="D108" s="119"/>
      <c r="E108" s="117">
        <v>3186.4</v>
      </c>
      <c r="F108" s="120"/>
      <c r="G108" s="1"/>
    </row>
    <row r="109" spans="1:7" ht="15">
      <c r="A109" s="49" t="s">
        <v>175</v>
      </c>
      <c r="B109" s="93"/>
      <c r="C109" s="94" t="s">
        <v>178</v>
      </c>
      <c r="D109" s="117">
        <v>400</v>
      </c>
      <c r="E109" s="117">
        <v>397.1</v>
      </c>
      <c r="F109" s="118">
        <f t="shared" si="2"/>
        <v>0.99275</v>
      </c>
      <c r="G109" s="1"/>
    </row>
    <row r="110" spans="1:7" ht="15">
      <c r="A110" s="50" t="s">
        <v>176</v>
      </c>
      <c r="B110" s="93"/>
      <c r="C110" s="94" t="s">
        <v>198</v>
      </c>
      <c r="D110" s="117">
        <v>26300</v>
      </c>
      <c r="E110" s="117">
        <v>25992.4</v>
      </c>
      <c r="F110" s="118">
        <f t="shared" si="2"/>
        <v>0.9883041825095058</v>
      </c>
      <c r="G110" s="1"/>
    </row>
    <row r="111" spans="1:7" ht="15">
      <c r="A111" s="50" t="s">
        <v>177</v>
      </c>
      <c r="B111" s="93"/>
      <c r="C111" s="94" t="s">
        <v>179</v>
      </c>
      <c r="D111" s="117">
        <v>12241.2</v>
      </c>
      <c r="E111" s="117"/>
      <c r="F111" s="118">
        <f t="shared" si="2"/>
        <v>0</v>
      </c>
      <c r="G111" s="1"/>
    </row>
    <row r="112" spans="1:7" ht="30" customHeight="1" thickBot="1">
      <c r="A112" s="87"/>
      <c r="B112" s="95"/>
      <c r="C112" s="96" t="s">
        <v>253</v>
      </c>
      <c r="D112" s="135">
        <v>60376</v>
      </c>
      <c r="E112" s="135">
        <v>50502</v>
      </c>
      <c r="F112" s="136">
        <f>E112/D112</f>
        <v>0.8364581953093945</v>
      </c>
      <c r="G112" s="1"/>
    </row>
    <row r="113" spans="1:7" ht="30" customHeight="1">
      <c r="A113" s="52" t="s">
        <v>254</v>
      </c>
      <c r="B113" s="53"/>
      <c r="C113" s="104" t="s">
        <v>66</v>
      </c>
      <c r="D113" s="123"/>
      <c r="E113" s="123"/>
      <c r="F113" s="124"/>
      <c r="G113" s="1"/>
    </row>
    <row r="114" spans="1:7" ht="25.5">
      <c r="A114" s="54"/>
      <c r="B114" s="46"/>
      <c r="C114" s="98" t="s">
        <v>193</v>
      </c>
      <c r="D114" s="137"/>
      <c r="E114" s="137"/>
      <c r="F114" s="138"/>
      <c r="G114" s="1"/>
    </row>
    <row r="115" spans="1:7" ht="12.75" customHeight="1">
      <c r="A115" s="54"/>
      <c r="B115" s="46"/>
      <c r="C115" s="9" t="s">
        <v>22</v>
      </c>
      <c r="D115" s="119"/>
      <c r="E115" s="119"/>
      <c r="F115" s="120"/>
      <c r="G115" s="1"/>
    </row>
    <row r="116" spans="1:7" ht="12.75" customHeight="1">
      <c r="A116" s="54"/>
      <c r="B116" s="46" t="s">
        <v>110</v>
      </c>
      <c r="C116" s="58" t="s">
        <v>67</v>
      </c>
      <c r="D116" s="119">
        <v>12358.5</v>
      </c>
      <c r="E116" s="119">
        <v>10864.5</v>
      </c>
      <c r="F116" s="138">
        <f aca="true" t="shared" si="3" ref="F116:F121">E116/D116</f>
        <v>0.8791115426629446</v>
      </c>
      <c r="G116" s="1"/>
    </row>
    <row r="117" spans="1:7" ht="12.75" customHeight="1">
      <c r="A117" s="54"/>
      <c r="B117" s="46" t="s">
        <v>111</v>
      </c>
      <c r="C117" s="59" t="s">
        <v>105</v>
      </c>
      <c r="D117" s="119">
        <v>57674.6</v>
      </c>
      <c r="E117" s="119">
        <v>42117.6</v>
      </c>
      <c r="F117" s="138">
        <f t="shared" si="3"/>
        <v>0.7302625419161988</v>
      </c>
      <c r="G117" s="1"/>
    </row>
    <row r="118" spans="1:7" ht="12.75" customHeight="1">
      <c r="A118" s="54"/>
      <c r="B118" s="46" t="s">
        <v>115</v>
      </c>
      <c r="C118" s="58" t="s">
        <v>187</v>
      </c>
      <c r="D118" s="119">
        <v>2982.3</v>
      </c>
      <c r="E118" s="119">
        <v>3450.2</v>
      </c>
      <c r="F118" s="138">
        <f t="shared" si="3"/>
        <v>1.1568923314220567</v>
      </c>
      <c r="G118" s="1"/>
    </row>
    <row r="119" spans="1:7" ht="12.75" customHeight="1">
      <c r="A119" s="54"/>
      <c r="B119" s="46" t="s">
        <v>112</v>
      </c>
      <c r="C119" s="58" t="s">
        <v>68</v>
      </c>
      <c r="D119" s="119">
        <v>1165.6</v>
      </c>
      <c r="E119" s="119">
        <v>731</v>
      </c>
      <c r="F119" s="138">
        <f t="shared" si="3"/>
        <v>0.6271448181194236</v>
      </c>
      <c r="G119" s="1"/>
    </row>
    <row r="120" spans="1:7" ht="12.75" customHeight="1">
      <c r="A120" s="54"/>
      <c r="B120" s="46" t="s">
        <v>113</v>
      </c>
      <c r="C120" s="58" t="s">
        <v>188</v>
      </c>
      <c r="D120" s="119">
        <v>1726.8</v>
      </c>
      <c r="E120" s="119">
        <v>30.2</v>
      </c>
      <c r="F120" s="138">
        <f t="shared" si="3"/>
        <v>0.017488996988649527</v>
      </c>
      <c r="G120" s="1"/>
    </row>
    <row r="121" spans="1:7" ht="12.75" customHeight="1">
      <c r="A121" s="54"/>
      <c r="B121" s="51" t="s">
        <v>114</v>
      </c>
      <c r="C121" s="60" t="s">
        <v>69</v>
      </c>
      <c r="D121" s="119">
        <v>142.2</v>
      </c>
      <c r="E121" s="119">
        <v>95.1</v>
      </c>
      <c r="F121" s="174">
        <f t="shared" si="3"/>
        <v>0.6687763713080169</v>
      </c>
      <c r="G121" s="1"/>
    </row>
    <row r="122" spans="1:7" ht="12.75" customHeight="1">
      <c r="A122" s="54"/>
      <c r="B122" s="51" t="s">
        <v>196</v>
      </c>
      <c r="C122" s="60" t="s">
        <v>189</v>
      </c>
      <c r="D122" s="119"/>
      <c r="E122" s="119">
        <v>1657.8</v>
      </c>
      <c r="F122" s="138"/>
      <c r="G122" s="1"/>
    </row>
    <row r="123" spans="1:7" ht="12.75" customHeight="1">
      <c r="A123" s="54"/>
      <c r="B123" s="51" t="s">
        <v>117</v>
      </c>
      <c r="C123" s="60" t="s">
        <v>116</v>
      </c>
      <c r="D123" s="119"/>
      <c r="E123" s="119">
        <v>1596.3</v>
      </c>
      <c r="F123" s="170"/>
      <c r="G123" s="1"/>
    </row>
    <row r="124" spans="1:7" ht="30" customHeight="1" thickBot="1">
      <c r="A124" s="54"/>
      <c r="B124" s="51"/>
      <c r="C124" s="148" t="s">
        <v>213</v>
      </c>
      <c r="D124" s="137">
        <v>76050</v>
      </c>
      <c r="E124" s="137">
        <f>SUM(E116:E123)</f>
        <v>60542.7</v>
      </c>
      <c r="F124" s="136">
        <f>E124/D124</f>
        <v>0.7960907297830374</v>
      </c>
      <c r="G124" s="1"/>
    </row>
    <row r="125" spans="1:7" ht="30" customHeight="1" thickBot="1">
      <c r="A125" s="55" t="s">
        <v>70</v>
      </c>
      <c r="B125" s="101"/>
      <c r="C125" s="102" t="s">
        <v>255</v>
      </c>
      <c r="D125" s="125">
        <v>136426</v>
      </c>
      <c r="E125" s="125">
        <v>111044.7</v>
      </c>
      <c r="F125" s="136">
        <f>E125/D125</f>
        <v>0.8139555509946784</v>
      </c>
      <c r="G125" s="1"/>
    </row>
    <row r="126" spans="2:7" ht="15" thickBot="1">
      <c r="B126" s="27"/>
      <c r="C126" s="6"/>
      <c r="D126" s="4"/>
      <c r="E126" s="4"/>
      <c r="F126" s="4"/>
      <c r="G126" s="1"/>
    </row>
    <row r="127" spans="2:7" ht="30" customHeight="1" thickBot="1">
      <c r="B127" s="64" t="s">
        <v>93</v>
      </c>
      <c r="C127" s="70" t="s">
        <v>118</v>
      </c>
      <c r="D127" s="69" t="s">
        <v>74</v>
      </c>
      <c r="E127" s="7"/>
      <c r="F127" s="4"/>
      <c r="G127" s="1"/>
    </row>
    <row r="128" spans="2:7" ht="14.25">
      <c r="B128" s="65" t="s">
        <v>194</v>
      </c>
      <c r="C128" s="71" t="s">
        <v>119</v>
      </c>
      <c r="D128" s="139">
        <v>61365.6</v>
      </c>
      <c r="E128" s="3"/>
      <c r="F128" s="4"/>
      <c r="G128" s="1"/>
    </row>
    <row r="129" spans="2:7" ht="15" thickBot="1">
      <c r="B129" s="66" t="s">
        <v>195</v>
      </c>
      <c r="C129" s="72" t="s">
        <v>120</v>
      </c>
      <c r="D129" s="140">
        <v>-50502</v>
      </c>
      <c r="E129" s="3"/>
      <c r="F129" s="4"/>
      <c r="G129" s="1"/>
    </row>
    <row r="130" spans="2:7" ht="14.25">
      <c r="B130" s="67"/>
      <c r="C130" s="181" t="s">
        <v>256</v>
      </c>
      <c r="D130" s="183">
        <f>D128+D129</f>
        <v>10863.599999999999</v>
      </c>
      <c r="E130" s="4"/>
      <c r="F130" s="4"/>
      <c r="G130" s="1"/>
    </row>
    <row r="131" spans="2:7" ht="15" thickBot="1">
      <c r="B131" s="68"/>
      <c r="C131" s="182"/>
      <c r="D131" s="184"/>
      <c r="E131" s="2"/>
      <c r="F131" s="4"/>
      <c r="G131" s="1"/>
    </row>
    <row r="132" spans="2:7" ht="15" thickBot="1">
      <c r="B132" s="27"/>
      <c r="C132" s="6"/>
      <c r="D132" s="141"/>
      <c r="E132" s="2"/>
      <c r="F132" s="4"/>
      <c r="G132" s="1"/>
    </row>
    <row r="133" spans="2:7" ht="30" customHeight="1" thickBot="1">
      <c r="B133" s="111" t="s">
        <v>93</v>
      </c>
      <c r="C133" s="112" t="s">
        <v>66</v>
      </c>
      <c r="D133" s="142" t="s">
        <v>74</v>
      </c>
      <c r="E133" s="2"/>
      <c r="F133" s="4"/>
      <c r="G133" s="1"/>
    </row>
    <row r="134" spans="2:7" ht="14.25">
      <c r="B134" s="109">
        <v>341</v>
      </c>
      <c r="C134" s="110" t="s">
        <v>257</v>
      </c>
      <c r="D134" s="143">
        <v>3595.3</v>
      </c>
      <c r="E134" s="2"/>
      <c r="F134" s="4"/>
      <c r="G134" s="1"/>
    </row>
    <row r="135" spans="2:7" ht="14.25">
      <c r="B135" s="91">
        <v>349</v>
      </c>
      <c r="C135" s="74" t="s">
        <v>121</v>
      </c>
      <c r="D135" s="144">
        <v>26053</v>
      </c>
      <c r="E135" s="2"/>
      <c r="F135" s="4"/>
      <c r="G135" s="1"/>
    </row>
    <row r="136" spans="2:7" ht="15" thickBot="1">
      <c r="B136" s="113">
        <v>932</v>
      </c>
      <c r="C136" s="114" t="s">
        <v>205</v>
      </c>
      <c r="D136" s="145">
        <v>10124.3</v>
      </c>
      <c r="E136"/>
      <c r="F136" s="4"/>
      <c r="G136" s="1"/>
    </row>
    <row r="137" spans="2:7" ht="14.25">
      <c r="B137" s="67"/>
      <c r="C137" s="185" t="s">
        <v>122</v>
      </c>
      <c r="D137" s="183">
        <f>SUM(D134:D136)</f>
        <v>39772.6</v>
      </c>
      <c r="E137" s="2"/>
      <c r="F137" s="4"/>
      <c r="G137" s="1"/>
    </row>
    <row r="138" spans="2:7" ht="15" thickBot="1">
      <c r="B138" s="68"/>
      <c r="C138" s="186"/>
      <c r="D138" s="184"/>
      <c r="E138" s="2"/>
      <c r="F138" s="4"/>
      <c r="G138" s="1"/>
    </row>
    <row r="139" spans="2:7" ht="15" thickBot="1">
      <c r="B139" s="27"/>
      <c r="C139" s="6"/>
      <c r="D139" s="28"/>
      <c r="E139" s="17"/>
      <c r="F139" s="4"/>
      <c r="G139" s="1"/>
    </row>
    <row r="140" spans="2:7" ht="15" thickBot="1">
      <c r="B140" s="111" t="s">
        <v>93</v>
      </c>
      <c r="C140" s="112" t="s">
        <v>17</v>
      </c>
      <c r="D140" s="61" t="s">
        <v>74</v>
      </c>
      <c r="E140" s="17"/>
      <c r="F140" s="4"/>
      <c r="G140" s="1"/>
    </row>
    <row r="141" spans="2:7" ht="14.25">
      <c r="B141" s="109" t="s">
        <v>206</v>
      </c>
      <c r="C141" s="110" t="s">
        <v>258</v>
      </c>
      <c r="D141" s="143">
        <v>2077.7</v>
      </c>
      <c r="E141" s="17"/>
      <c r="F141" s="4"/>
      <c r="G141" s="1"/>
    </row>
    <row r="142" spans="2:7" ht="15" thickBot="1">
      <c r="B142" s="113">
        <v>932</v>
      </c>
      <c r="C142" s="114" t="s">
        <v>207</v>
      </c>
      <c r="D142" s="145">
        <v>2000</v>
      </c>
      <c r="E142" s="17"/>
      <c r="F142" s="4"/>
      <c r="G142" s="1"/>
    </row>
    <row r="143" spans="2:7" ht="14.25">
      <c r="B143" s="67"/>
      <c r="C143" s="185" t="s">
        <v>259</v>
      </c>
      <c r="D143" s="183">
        <v>4077.7</v>
      </c>
      <c r="E143" s="17"/>
      <c r="F143" s="4"/>
      <c r="G143" s="1"/>
    </row>
    <row r="144" spans="2:7" ht="15" thickBot="1">
      <c r="B144" s="68"/>
      <c r="C144" s="186"/>
      <c r="D144" s="184"/>
      <c r="E144" s="17"/>
      <c r="F144" s="4"/>
      <c r="G144" s="1"/>
    </row>
    <row r="145" ht="15" thickBot="1">
      <c r="D145" s="146"/>
    </row>
    <row r="146" spans="2:4" ht="14.25">
      <c r="B146" s="177" t="s">
        <v>93</v>
      </c>
      <c r="C146" s="107" t="s">
        <v>123</v>
      </c>
      <c r="D146" s="179" t="s">
        <v>74</v>
      </c>
    </row>
    <row r="147" spans="2:4" ht="15" thickBot="1">
      <c r="B147" s="178"/>
      <c r="C147" s="108" t="s">
        <v>260</v>
      </c>
      <c r="D147" s="180"/>
    </row>
    <row r="148" spans="2:4" ht="14.25">
      <c r="B148" s="41" t="s">
        <v>142</v>
      </c>
      <c r="C148" s="74" t="s">
        <v>124</v>
      </c>
      <c r="D148" s="144">
        <v>19</v>
      </c>
    </row>
    <row r="149" spans="2:4" ht="14.25">
      <c r="B149" s="41" t="s">
        <v>143</v>
      </c>
      <c r="C149" s="74" t="s">
        <v>125</v>
      </c>
      <c r="D149" s="144">
        <v>40.1</v>
      </c>
    </row>
    <row r="150" spans="2:4" ht="14.25">
      <c r="B150" s="41" t="s">
        <v>144</v>
      </c>
      <c r="C150" s="74" t="s">
        <v>126</v>
      </c>
      <c r="D150" s="144">
        <v>102</v>
      </c>
    </row>
    <row r="151" spans="2:4" ht="14.25">
      <c r="B151" s="41" t="s">
        <v>145</v>
      </c>
      <c r="C151" s="74" t="s">
        <v>127</v>
      </c>
      <c r="D151" s="144">
        <v>387.8</v>
      </c>
    </row>
    <row r="152" spans="2:4" ht="14.25">
      <c r="B152" s="41" t="s">
        <v>146</v>
      </c>
      <c r="C152" s="74" t="s">
        <v>128</v>
      </c>
      <c r="D152" s="144">
        <v>662.2</v>
      </c>
    </row>
    <row r="153" spans="2:4" ht="14.25">
      <c r="B153" s="41" t="s">
        <v>147</v>
      </c>
      <c r="C153" s="74" t="s">
        <v>129</v>
      </c>
      <c r="D153" s="144">
        <v>1071.5</v>
      </c>
    </row>
    <row r="154" spans="2:4" ht="14.25">
      <c r="B154" s="41" t="s">
        <v>150</v>
      </c>
      <c r="C154" s="74" t="s">
        <v>132</v>
      </c>
      <c r="D154" s="144">
        <v>10.7</v>
      </c>
    </row>
    <row r="155" spans="2:4" ht="14.25">
      <c r="B155" s="41" t="s">
        <v>148</v>
      </c>
      <c r="C155" s="74" t="s">
        <v>130</v>
      </c>
      <c r="D155" s="144">
        <v>2232.3</v>
      </c>
    </row>
    <row r="156" spans="2:4" ht="14.25">
      <c r="B156" s="41" t="s">
        <v>151</v>
      </c>
      <c r="C156" s="74" t="s">
        <v>133</v>
      </c>
      <c r="D156" s="144">
        <v>24.7</v>
      </c>
    </row>
    <row r="157" spans="2:4" ht="14.25">
      <c r="B157" s="41" t="s">
        <v>149</v>
      </c>
      <c r="C157" s="74" t="s">
        <v>131</v>
      </c>
      <c r="D157" s="144">
        <v>31.3</v>
      </c>
    </row>
    <row r="158" spans="2:4" ht="14.25">
      <c r="B158" s="41" t="s">
        <v>211</v>
      </c>
      <c r="C158" s="74" t="s">
        <v>212</v>
      </c>
      <c r="D158" s="144">
        <v>0.6</v>
      </c>
    </row>
    <row r="159" spans="2:4" ht="14.25">
      <c r="B159" s="171" t="s">
        <v>152</v>
      </c>
      <c r="C159" s="172" t="s">
        <v>134</v>
      </c>
      <c r="D159" s="144">
        <v>-15</v>
      </c>
    </row>
    <row r="160" spans="2:4" ht="14.25">
      <c r="B160" s="41" t="s">
        <v>153</v>
      </c>
      <c r="C160" s="74" t="s">
        <v>135</v>
      </c>
      <c r="D160" s="144">
        <v>5.8</v>
      </c>
    </row>
    <row r="161" spans="2:4" ht="14.25">
      <c r="B161" s="41" t="s">
        <v>157</v>
      </c>
      <c r="C161" s="74" t="s">
        <v>139</v>
      </c>
      <c r="D161" s="144">
        <v>1.8</v>
      </c>
    </row>
    <row r="162" spans="2:4" ht="14.25">
      <c r="B162" s="41" t="s">
        <v>154</v>
      </c>
      <c r="C162" s="74" t="s">
        <v>136</v>
      </c>
      <c r="D162" s="144">
        <v>13.2</v>
      </c>
    </row>
    <row r="163" spans="2:4" ht="14.25">
      <c r="B163" s="41" t="s">
        <v>158</v>
      </c>
      <c r="C163" s="74" t="s">
        <v>140</v>
      </c>
      <c r="D163" s="144">
        <v>28.8</v>
      </c>
    </row>
    <row r="164" spans="2:4" ht="14.25">
      <c r="B164" s="41" t="s">
        <v>155</v>
      </c>
      <c r="C164" s="74" t="s">
        <v>137</v>
      </c>
      <c r="D164" s="144">
        <v>20.2</v>
      </c>
    </row>
    <row r="165" spans="2:4" ht="14.25">
      <c r="B165" s="41" t="s">
        <v>156</v>
      </c>
      <c r="C165" s="74" t="s">
        <v>138</v>
      </c>
      <c r="D165" s="144">
        <v>48.4</v>
      </c>
    </row>
    <row r="166" spans="2:4" ht="15" thickBot="1">
      <c r="B166" s="41" t="s">
        <v>159</v>
      </c>
      <c r="C166" s="74" t="s">
        <v>141</v>
      </c>
      <c r="D166" s="144">
        <v>-0.1</v>
      </c>
    </row>
    <row r="167" spans="2:4" ht="14.25">
      <c r="B167" s="40"/>
      <c r="C167" s="187" t="s">
        <v>160</v>
      </c>
      <c r="D167" s="183">
        <v>4685.3</v>
      </c>
    </row>
    <row r="168" spans="2:4" ht="15" thickBot="1">
      <c r="B168" s="39" t="s">
        <v>0</v>
      </c>
      <c r="C168" s="188"/>
      <c r="D168" s="184"/>
    </row>
    <row r="169" ht="13.5" customHeight="1">
      <c r="D169" s="146"/>
    </row>
    <row r="170" ht="14.25" hidden="1">
      <c r="D170" s="146"/>
    </row>
    <row r="171" ht="14.25" hidden="1">
      <c r="D171" s="146"/>
    </row>
    <row r="172" spans="2:4" ht="15" thickBot="1">
      <c r="B172" s="5"/>
      <c r="C172" s="85"/>
      <c r="D172" s="147"/>
    </row>
    <row r="173" spans="2:4" ht="30" customHeight="1" thickBot="1">
      <c r="B173" s="77" t="s">
        <v>93</v>
      </c>
      <c r="C173" s="78" t="s">
        <v>161</v>
      </c>
      <c r="D173" s="142"/>
    </row>
    <row r="174" spans="2:5" ht="15" thickBot="1">
      <c r="B174" s="75" t="s">
        <v>162</v>
      </c>
      <c r="C174" s="73" t="s">
        <v>208</v>
      </c>
      <c r="D174" s="144">
        <v>1348.7</v>
      </c>
      <c r="E174"/>
    </row>
    <row r="175" spans="2:4" ht="14.25">
      <c r="B175" s="76"/>
      <c r="C175" s="187" t="s">
        <v>163</v>
      </c>
      <c r="D175" s="183">
        <v>1348.7</v>
      </c>
    </row>
    <row r="176" spans="2:4" ht="15" thickBot="1">
      <c r="B176" s="38"/>
      <c r="C176" s="188"/>
      <c r="D176" s="184"/>
    </row>
    <row r="177" spans="2:8" ht="14.25">
      <c r="B177" s="5"/>
      <c r="C177" s="85"/>
      <c r="D177" s="147"/>
      <c r="G177" s="88"/>
      <c r="H177" s="88"/>
    </row>
    <row r="178" spans="2:8" ht="14.25">
      <c r="B178" s="5"/>
      <c r="C178" s="85"/>
      <c r="D178" s="147"/>
      <c r="G178" s="88"/>
      <c r="H178" s="88"/>
    </row>
    <row r="179" spans="2:8" ht="14.25">
      <c r="B179" s="5"/>
      <c r="C179" s="85"/>
      <c r="D179" s="147"/>
      <c r="G179" s="88"/>
      <c r="H179" s="88"/>
    </row>
    <row r="180" spans="2:8" ht="14.25">
      <c r="B180" s="5"/>
      <c r="C180" s="85"/>
      <c r="D180" s="147"/>
      <c r="G180" s="88"/>
      <c r="H180" s="88"/>
    </row>
    <row r="181" spans="2:8" ht="14.25">
      <c r="B181" s="5"/>
      <c r="C181" s="85"/>
      <c r="D181" s="147"/>
      <c r="G181" s="88"/>
      <c r="H181" s="88"/>
    </row>
    <row r="182" spans="2:4" ht="14.25">
      <c r="B182" s="5"/>
      <c r="C182" s="85"/>
      <c r="D182" s="147"/>
    </row>
    <row r="183" spans="2:4" ht="14.25">
      <c r="B183" s="5"/>
      <c r="C183" s="85"/>
      <c r="D183" s="147"/>
    </row>
    <row r="184" spans="2:4" ht="14.25">
      <c r="B184" s="5"/>
      <c r="C184" s="85"/>
      <c r="D184" s="147"/>
    </row>
    <row r="185" spans="2:4" ht="14.25">
      <c r="B185" s="5"/>
      <c r="C185" s="85"/>
      <c r="D185" s="147"/>
    </row>
    <row r="186" spans="2:4" ht="14.25">
      <c r="B186" s="5"/>
      <c r="C186" s="85"/>
      <c r="D186" s="147"/>
    </row>
    <row r="187" spans="2:4" ht="14.25">
      <c r="B187" s="5"/>
      <c r="C187" s="85"/>
      <c r="D187" s="86"/>
    </row>
    <row r="188" spans="2:3" ht="14.25">
      <c r="B188" s="5"/>
      <c r="C188" s="85"/>
    </row>
    <row r="189" ht="14.25">
      <c r="D189" s="37"/>
    </row>
    <row r="190" spans="4:5" ht="14.25">
      <c r="D190" s="11" t="s">
        <v>261</v>
      </c>
      <c r="E190" s="37"/>
    </row>
    <row r="191" ht="14.25">
      <c r="D191" s="173" t="s">
        <v>262</v>
      </c>
    </row>
    <row r="193" ht="14.25">
      <c r="D193" s="37"/>
    </row>
    <row r="194" ht="14.25">
      <c r="E194" s="37"/>
    </row>
    <row r="197" ht="14.25">
      <c r="B197" s="24" t="s">
        <v>164</v>
      </c>
    </row>
    <row r="198" ht="14.25">
      <c r="B198" s="24" t="s">
        <v>263</v>
      </c>
    </row>
  </sheetData>
  <mergeCells count="14">
    <mergeCell ref="C167:C168"/>
    <mergeCell ref="D167:D168"/>
    <mergeCell ref="C175:C176"/>
    <mergeCell ref="D175:D176"/>
    <mergeCell ref="A1:F1"/>
    <mergeCell ref="A6:F6"/>
    <mergeCell ref="B146:B147"/>
    <mergeCell ref="D146:D147"/>
    <mergeCell ref="C130:C131"/>
    <mergeCell ref="D130:D131"/>
    <mergeCell ref="C137:C138"/>
    <mergeCell ref="D137:D138"/>
    <mergeCell ref="C143:C144"/>
    <mergeCell ref="D143:D144"/>
  </mergeCells>
  <conditionalFormatting sqref="D174 G177:H181 D148:D166 D135:D136 C139:C141 D142 C132:C134 C126:C129 B126:B144 B51:F125 B30:F48 D14:F27 D28:E28 D29:F29 B13:C29">
    <cfRule type="expression" priority="1" dxfId="0" stopIfTrue="1">
      <formula>#REF!=1</formula>
    </cfRule>
  </conditionalFormatting>
  <conditionalFormatting sqref="B50:F50">
    <cfRule type="expression" priority="2" dxfId="0" stopIfTrue="1">
      <formula>#REF!=1</formula>
    </cfRule>
    <cfRule type="expression" priority="3" dxfId="1" stopIfTrue="1">
      <formula>#REF!=2</formula>
    </cfRule>
  </conditionalFormatting>
  <printOptions/>
  <pageMargins left="0.65" right="0.35" top="0.58" bottom="0.68" header="0.4921259845" footer="0.4921259845"/>
  <pageSetup fitToHeight="27" horizontalDpi="300" verticalDpi="300" orientation="portrait" paperSize="9" scale="87" r:id="rId3"/>
  <headerFooter alignWithMargins="0">
    <oddFooter>&amp;Cstr &amp;P</oddFooter>
  </headerFooter>
  <rowBreaks count="2" manualBreakCount="2">
    <brk id="48" max="5" man="1"/>
    <brk id="112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Správa majetku ÚMČ Líšeň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Správa majetku ÚMČ Líšeň</dc:creator>
  <cp:keywords/>
  <dc:description/>
  <cp:lastModifiedBy>Your User Name</cp:lastModifiedBy>
  <cp:lastPrinted>2007-04-05T10:40:47Z</cp:lastPrinted>
  <dcterms:created xsi:type="dcterms:W3CDTF">2004-06-30T12:03:07Z</dcterms:created>
  <dcterms:modified xsi:type="dcterms:W3CDTF">2007-04-05T10:40:53Z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