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Líšeň" sheetId="1" r:id="rId1"/>
  </sheets>
  <definedNames>
    <definedName name="Excel_BuiltIn_Database_0">#REF!</definedName>
    <definedName name="_xlnm.Print_Area" localSheetId="0">'Líšeň'!$A$1:$F$87</definedName>
    <definedName name="Print_Area___0">#REF!</definedName>
  </definedNames>
  <calcPr fullCalcOnLoad="1"/>
</workbook>
</file>

<file path=xl/comments1.xml><?xml version="1.0" encoding="utf-8"?>
<comments xmlns="http://schemas.openxmlformats.org/spreadsheetml/2006/main">
  <authors>
    <author>Hakl</author>
    <author>Your User Name</author>
  </authors>
  <commentList>
    <comment ref="E72" authorId="0">
      <text>
        <r>
          <rPr>
            <b/>
            <sz val="8"/>
            <rFont val="Tahoma"/>
            <family val="0"/>
          </rPr>
          <t>Hakl:</t>
        </r>
        <r>
          <rPr>
            <sz val="8"/>
            <rFont val="Tahoma"/>
            <family val="0"/>
          </rPr>
          <t xml:space="preserve">
RO č.2/ +70
</t>
        </r>
      </text>
    </comment>
    <comment ref="E79" authorId="0">
      <text>
        <r>
          <rPr>
            <b/>
            <sz val="8"/>
            <rFont val="Tahoma"/>
            <family val="0"/>
          </rPr>
          <t>Hakl:</t>
        </r>
        <r>
          <rPr>
            <sz val="8"/>
            <rFont val="Tahoma"/>
            <family val="0"/>
          </rPr>
          <t xml:space="preserve">
RO č.2/ +25
RO č.20/ -25</t>
        </r>
      </text>
    </comment>
    <comment ref="E82" authorId="0">
      <text>
        <r>
          <rPr>
            <b/>
            <sz val="8"/>
            <rFont val="Tahoma"/>
            <family val="0"/>
          </rPr>
          <t>Hakl:</t>
        </r>
        <r>
          <rPr>
            <sz val="8"/>
            <rFont val="Tahoma"/>
            <family val="0"/>
          </rPr>
          <t xml:space="preserve">
RO č.2/ +1400
RO č.20/ +67</t>
        </r>
      </text>
    </comment>
    <comment ref="E56" authorId="0">
      <text>
        <r>
          <rPr>
            <b/>
            <sz val="8"/>
            <rFont val="Tahoma"/>
            <family val="0"/>
          </rPr>
          <t>Hakl:</t>
        </r>
        <r>
          <rPr>
            <sz val="8"/>
            <rFont val="Tahoma"/>
            <family val="0"/>
          </rPr>
          <t xml:space="preserve">
RO č.2/ +22
RO č.4/ +19
RO č.20/ +15</t>
        </r>
      </text>
    </comment>
    <comment ref="E33" authorId="0">
      <text>
        <r>
          <rPr>
            <b/>
            <sz val="8"/>
            <rFont val="Tahoma"/>
            <family val="0"/>
          </rPr>
          <t>Hakl:</t>
        </r>
        <r>
          <rPr>
            <sz val="8"/>
            <rFont val="Tahoma"/>
            <family val="0"/>
          </rPr>
          <t xml:space="preserve">
RO č.2/ +100</t>
        </r>
      </text>
    </comment>
    <comment ref="E22" authorId="0">
      <text>
        <r>
          <rPr>
            <b/>
            <sz val="8"/>
            <rFont val="Tahoma"/>
            <family val="0"/>
          </rPr>
          <t>Hakl:</t>
        </r>
        <r>
          <rPr>
            <sz val="8"/>
            <rFont val="Tahoma"/>
            <family val="0"/>
          </rPr>
          <t xml:space="preserve">
RO č.2/ +196
RO č.9/ +15</t>
        </r>
      </text>
    </comment>
    <comment ref="E15" authorId="0">
      <text>
        <r>
          <rPr>
            <b/>
            <sz val="8"/>
            <rFont val="Tahoma"/>
            <family val="0"/>
          </rPr>
          <t>Hakl:</t>
        </r>
        <r>
          <rPr>
            <sz val="8"/>
            <rFont val="Tahoma"/>
            <family val="0"/>
          </rPr>
          <t xml:space="preserve">
RO č.2/ +80</t>
        </r>
      </text>
    </comment>
    <comment ref="E24" authorId="0">
      <text>
        <r>
          <rPr>
            <b/>
            <sz val="8"/>
            <rFont val="Tahoma"/>
            <family val="0"/>
          </rPr>
          <t>Hakl:</t>
        </r>
        <r>
          <rPr>
            <sz val="8"/>
            <rFont val="Tahoma"/>
            <family val="0"/>
          </rPr>
          <t xml:space="preserve">
RO č.4/ +100</t>
        </r>
      </text>
    </comment>
    <comment ref="E29" authorId="0">
      <text>
        <r>
          <rPr>
            <b/>
            <sz val="8"/>
            <rFont val="Tahoma"/>
            <family val="0"/>
          </rPr>
          <t>Hakl:</t>
        </r>
        <r>
          <rPr>
            <sz val="8"/>
            <rFont val="Tahoma"/>
            <family val="0"/>
          </rPr>
          <t xml:space="preserve">
RO č.4/ +160
RO č.5/ -64
RO č.20/ -1</t>
        </r>
      </text>
    </comment>
    <comment ref="E34" authorId="0">
      <text>
        <r>
          <rPr>
            <b/>
            <sz val="8"/>
            <rFont val="Tahoma"/>
            <family val="0"/>
          </rPr>
          <t>Hakl:</t>
        </r>
        <r>
          <rPr>
            <sz val="8"/>
            <rFont val="Tahoma"/>
            <family val="0"/>
          </rPr>
          <t xml:space="preserve">
RO č.4/ +180
RO č.20/ +50</t>
        </r>
      </text>
    </comment>
    <comment ref="E78" authorId="0">
      <text>
        <r>
          <rPr>
            <b/>
            <sz val="8"/>
            <rFont val="Tahoma"/>
            <family val="0"/>
          </rPr>
          <t>Hakl:</t>
        </r>
        <r>
          <rPr>
            <sz val="8"/>
            <rFont val="Tahoma"/>
            <family val="0"/>
          </rPr>
          <t xml:space="preserve">
RO č.4/ -600</t>
        </r>
      </text>
    </comment>
    <comment ref="E16" authorId="0">
      <text>
        <r>
          <rPr>
            <b/>
            <sz val="8"/>
            <rFont val="Tahoma"/>
            <family val="0"/>
          </rPr>
          <t>Hakl:</t>
        </r>
        <r>
          <rPr>
            <sz val="8"/>
            <rFont val="Tahoma"/>
            <family val="0"/>
          </rPr>
          <t xml:space="preserve">
RO č.4/ +600
RO č.17/ -600
</t>
        </r>
      </text>
    </comment>
    <comment ref="E21" authorId="1">
      <text>
        <r>
          <rPr>
            <b/>
            <sz val="8"/>
            <rFont val="Tahoma"/>
            <family val="0"/>
          </rPr>
          <t xml:space="preserve">Hakl:
</t>
        </r>
        <r>
          <rPr>
            <sz val="8"/>
            <rFont val="Tahoma"/>
            <family val="0"/>
          </rPr>
          <t xml:space="preserve">
RO č.5/ +65
</t>
        </r>
      </text>
    </comment>
    <comment ref="E32" authorId="1">
      <text>
        <r>
          <rPr>
            <b/>
            <sz val="8"/>
            <rFont val="Tahoma"/>
            <family val="0"/>
          </rPr>
          <t xml:space="preserve">Hakl:
</t>
        </r>
        <r>
          <rPr>
            <sz val="8"/>
            <rFont val="Tahoma"/>
            <family val="0"/>
          </rPr>
          <t>RO č.5/ +2
RO č.13/ +678</t>
        </r>
      </text>
    </comment>
    <comment ref="E37" authorId="1">
      <text>
        <r>
          <rPr>
            <b/>
            <sz val="8"/>
            <rFont val="Tahoma"/>
            <family val="0"/>
          </rPr>
          <t>Hakl:</t>
        </r>
        <r>
          <rPr>
            <sz val="8"/>
            <rFont val="Tahoma"/>
            <family val="0"/>
          </rPr>
          <t xml:space="preserve">
RO č.5/ +3682
RO č.13/ +150
RO č.17/ +1008</t>
        </r>
      </text>
    </comment>
    <comment ref="E38" authorId="1">
      <text>
        <r>
          <rPr>
            <b/>
            <sz val="8"/>
            <rFont val="Tahoma"/>
            <family val="0"/>
          </rPr>
          <t>Hakl:</t>
        </r>
        <r>
          <rPr>
            <sz val="8"/>
            <rFont val="Tahoma"/>
            <family val="0"/>
          </rPr>
          <t xml:space="preserve">
RO č.5/ +1450
RO č.9/ -600</t>
        </r>
      </text>
    </comment>
    <comment ref="E28" authorId="0">
      <text>
        <r>
          <rPr>
            <b/>
            <sz val="8"/>
            <rFont val="Tahoma"/>
            <family val="0"/>
          </rPr>
          <t>Hakl:</t>
        </r>
        <r>
          <rPr>
            <sz val="8"/>
            <rFont val="Tahoma"/>
            <family val="0"/>
          </rPr>
          <t xml:space="preserve">
RO č.13/ +220
</t>
        </r>
      </text>
    </comment>
    <comment ref="E46" authorId="1">
      <text>
        <r>
          <rPr>
            <b/>
            <sz val="8"/>
            <rFont val="Tahoma"/>
            <family val="0"/>
          </rPr>
          <t xml:space="preserve">Hakl:
</t>
        </r>
        <r>
          <rPr>
            <sz val="8"/>
            <rFont val="Tahoma"/>
            <family val="2"/>
          </rPr>
          <t>RO č.13/ +20</t>
        </r>
        <r>
          <rPr>
            <sz val="8"/>
            <rFont val="Tahoma"/>
            <family val="0"/>
          </rPr>
          <t xml:space="preserve">
RO č.17/ -20</t>
        </r>
      </text>
    </comment>
    <comment ref="E53" authorId="1">
      <text>
        <r>
          <rPr>
            <b/>
            <sz val="8"/>
            <rFont val="Tahoma"/>
            <family val="0"/>
          </rPr>
          <t xml:space="preserve">Hakl:
</t>
        </r>
        <r>
          <rPr>
            <sz val="8"/>
            <rFont val="Tahoma"/>
            <family val="2"/>
          </rPr>
          <t>RO č.13/ -12</t>
        </r>
        <r>
          <rPr>
            <sz val="8"/>
            <rFont val="Tahoma"/>
            <family val="0"/>
          </rPr>
          <t xml:space="preserve">
</t>
        </r>
      </text>
    </comment>
    <comment ref="E18" authorId="1">
      <text>
        <r>
          <rPr>
            <b/>
            <sz val="8"/>
            <rFont val="Tahoma"/>
            <family val="0"/>
          </rPr>
          <t xml:space="preserve">Hakl:
</t>
        </r>
        <r>
          <rPr>
            <sz val="8"/>
            <rFont val="Tahoma"/>
            <family val="2"/>
          </rPr>
          <t>RO č.17/ -200</t>
        </r>
        <r>
          <rPr>
            <sz val="8"/>
            <rFont val="Tahoma"/>
            <family val="0"/>
          </rPr>
          <t xml:space="preserve">
</t>
        </r>
      </text>
    </comment>
    <comment ref="E42" authorId="1">
      <text>
        <r>
          <rPr>
            <b/>
            <sz val="8"/>
            <rFont val="Tahoma"/>
            <family val="0"/>
          </rPr>
          <t xml:space="preserve">Hakl:
</t>
        </r>
        <r>
          <rPr>
            <sz val="8"/>
            <rFont val="Tahoma"/>
            <family val="2"/>
          </rPr>
          <t>RO č.17/ +70</t>
        </r>
        <r>
          <rPr>
            <sz val="8"/>
            <rFont val="Tahoma"/>
            <family val="0"/>
          </rPr>
          <t xml:space="preserve">
</t>
        </r>
      </text>
    </comment>
    <comment ref="E41" authorId="1">
      <text>
        <r>
          <rPr>
            <b/>
            <sz val="8"/>
            <rFont val="Tahoma"/>
            <family val="0"/>
          </rPr>
          <t>Hakl:</t>
        </r>
        <r>
          <rPr>
            <sz val="8"/>
            <rFont val="Tahoma"/>
            <family val="0"/>
          </rPr>
          <t xml:space="preserve">
RO č.17/ +210
RO č.23/ -201
</t>
        </r>
      </text>
    </comment>
    <comment ref="E48" authorId="1">
      <text>
        <r>
          <rPr>
            <b/>
            <sz val="8"/>
            <rFont val="Tahoma"/>
            <family val="0"/>
          </rPr>
          <t>Hakl:</t>
        </r>
        <r>
          <rPr>
            <sz val="8"/>
            <rFont val="Tahoma"/>
            <family val="0"/>
          </rPr>
          <t xml:space="preserve">
RO č.17/ -260</t>
        </r>
      </text>
    </comment>
    <comment ref="E74" authorId="1">
      <text>
        <r>
          <rPr>
            <b/>
            <sz val="8"/>
            <rFont val="Tahoma"/>
            <family val="0"/>
          </rPr>
          <t>Hakl:</t>
        </r>
        <r>
          <rPr>
            <sz val="8"/>
            <rFont val="Tahoma"/>
            <family val="0"/>
          </rPr>
          <t xml:space="preserve">
RO č.17/ -400
RO č.20/ +60</t>
        </r>
      </text>
    </comment>
    <comment ref="E77" authorId="1">
      <text>
        <r>
          <rPr>
            <b/>
            <sz val="8"/>
            <rFont val="Tahoma"/>
            <family val="0"/>
          </rPr>
          <t>Hakl:</t>
        </r>
        <r>
          <rPr>
            <sz val="8"/>
            <rFont val="Tahoma"/>
            <family val="0"/>
          </rPr>
          <t xml:space="preserve">
RO č.17/ -100</t>
        </r>
      </text>
    </comment>
    <comment ref="E12" authorId="1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RO č.20/ -14
</t>
        </r>
      </text>
    </comment>
    <comment ref="E61" authorId="1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RO č.20/ -200</t>
        </r>
      </text>
    </comment>
    <comment ref="E45" authorId="1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RO č.20/ +9</t>
        </r>
      </text>
    </comment>
    <comment ref="E47" authorId="1">
      <text>
        <r>
          <rPr>
            <b/>
            <sz val="8"/>
            <rFont val="Tahoma"/>
            <family val="0"/>
          </rPr>
          <t xml:space="preserve">Hakl:
</t>
        </r>
        <r>
          <rPr>
            <sz val="8"/>
            <rFont val="Tahoma"/>
            <family val="2"/>
          </rPr>
          <t>RO č.23/ +93</t>
        </r>
        <r>
          <rPr>
            <sz val="8"/>
            <rFont val="Tahoma"/>
            <family val="0"/>
          </rPr>
          <t xml:space="preserve">
</t>
        </r>
      </text>
    </comment>
    <comment ref="E75" authorId="1">
      <text>
        <r>
          <rPr>
            <b/>
            <sz val="8"/>
            <rFont val="Tahoma"/>
            <family val="0"/>
          </rPr>
          <t xml:space="preserve">Hakl:
</t>
        </r>
        <r>
          <rPr>
            <sz val="8"/>
            <rFont val="Tahoma"/>
            <family val="2"/>
          </rPr>
          <t>RO č.23/ +5</t>
        </r>
        <r>
          <rPr>
            <sz val="8"/>
            <rFont val="Tahoma"/>
            <family val="0"/>
          </rPr>
          <t xml:space="preserve">
</t>
        </r>
      </text>
    </comment>
    <comment ref="E76" authorId="1">
      <text>
        <r>
          <rPr>
            <b/>
            <sz val="8"/>
            <rFont val="Tahoma"/>
            <family val="0"/>
          </rPr>
          <t xml:space="preserve">Hakl:
</t>
        </r>
        <r>
          <rPr>
            <sz val="8"/>
            <rFont val="Tahoma"/>
            <family val="2"/>
          </rPr>
          <t>RO č.23/ +36</t>
        </r>
        <r>
          <rPr>
            <sz val="8"/>
            <rFont val="Tahoma"/>
            <family val="0"/>
          </rPr>
          <t xml:space="preserve">
</t>
        </r>
      </text>
    </comment>
    <comment ref="E86" authorId="0">
      <text>
        <r>
          <rPr>
            <b/>
            <sz val="8"/>
            <rFont val="Tahoma"/>
            <family val="0"/>
          </rPr>
          <t>Hakl:</t>
        </r>
        <r>
          <rPr>
            <sz val="8"/>
            <rFont val="Tahoma"/>
            <family val="0"/>
          </rPr>
          <t xml:space="preserve">
RO č.24/ +350</t>
        </r>
      </text>
    </comment>
  </commentList>
</comments>
</file>

<file path=xl/sharedStrings.xml><?xml version="1.0" encoding="utf-8"?>
<sst xmlns="http://schemas.openxmlformats.org/spreadsheetml/2006/main" count="97" uniqueCount="73">
  <si>
    <t>PAR</t>
  </si>
  <si>
    <t>POL</t>
  </si>
  <si>
    <t>TEXT</t>
  </si>
  <si>
    <t>SR</t>
  </si>
  <si>
    <t>Záležitosti pozemních komunikací j.n.</t>
  </si>
  <si>
    <t>Budovy, haly a stavby</t>
  </si>
  <si>
    <t>Rozšíření komunikace ul.Kubelíkova</t>
  </si>
  <si>
    <t>Rekonstrukce části komunikace ul.Breicetlova-projekt</t>
  </si>
  <si>
    <t>Rekonstrukce ulice Kučerova - projekt</t>
  </si>
  <si>
    <t>Parkování ulice Slíny - projekt</t>
  </si>
  <si>
    <t>Chodníky ulice Novolíšeňská - projekt</t>
  </si>
  <si>
    <t>Pozemky</t>
  </si>
  <si>
    <t>Výkupy pozemků - Bodlákova</t>
  </si>
  <si>
    <t>Odvádění a čištění odpadních vod</t>
  </si>
  <si>
    <t>Kanalizační přípojky-Šimáčkova 1,ZŠ Pohankova, Holzova</t>
  </si>
  <si>
    <t>Předškolní zařízení</t>
  </si>
  <si>
    <t>Opatření auditu - MŠ Šimáčkova</t>
  </si>
  <si>
    <t>Základní školy</t>
  </si>
  <si>
    <t>Regenerace ZŠ Novolíšeňská</t>
  </si>
  <si>
    <t>Ostatní záležitosti kultury</t>
  </si>
  <si>
    <t>Rekonstrukce Dělnického domu</t>
  </si>
  <si>
    <t>Dělnický dům vybavení interiéru, technické zařízení</t>
  </si>
  <si>
    <t>Využití volného času dětí a mládeže</t>
  </si>
  <si>
    <t>Oplocení dětských hřišť</t>
  </si>
  <si>
    <t>Dětská hřiště ve Staré Líšni</t>
  </si>
  <si>
    <t>Všeobecná ambulantní péče</t>
  </si>
  <si>
    <t>Rekonstrukce střechy - Poliklinika Horníkova</t>
  </si>
  <si>
    <t>Investiční dotace zřízeným příspěvkovým organizacím</t>
  </si>
  <si>
    <t>Úklidový vozík - Poliklinika Horníkova</t>
  </si>
  <si>
    <t>3612</t>
  </si>
  <si>
    <t>Bytové hospodářství</t>
  </si>
  <si>
    <t>ÚZ 400</t>
  </si>
  <si>
    <t xml:space="preserve">Montáž - J.Faimonové 5, Synkova 8 - splátky </t>
  </si>
  <si>
    <t>Rekonstrukce výtahů v bytových domech</t>
  </si>
  <si>
    <t>Nebytové hospodářství</t>
  </si>
  <si>
    <t>Rekonstrukce dvora - Šimáčkova 1</t>
  </si>
  <si>
    <t>Komunální služby a územní rozvoj</t>
  </si>
  <si>
    <t>Regenerace sídliště</t>
  </si>
  <si>
    <t>Kontejnerové stání - Jírova</t>
  </si>
  <si>
    <t>Nám.Karla IV. - úpravy 1.etapa</t>
  </si>
  <si>
    <t>Fontánky - zhotovení</t>
  </si>
  <si>
    <t>Chodník Mifkova - nám.Karla IV.</t>
  </si>
  <si>
    <t>6171</t>
  </si>
  <si>
    <t>Činnost místní správy</t>
  </si>
  <si>
    <t>Optimalizace vnitřní teploty - Radnice Líšeň</t>
  </si>
  <si>
    <t>Řídící systém EZS - Radnice Líšeň</t>
  </si>
  <si>
    <t>Rekonstrukce topení sekretariát - Radnice Líšeň</t>
  </si>
  <si>
    <t>UR</t>
  </si>
  <si>
    <t>Skutečnost</t>
  </si>
  <si>
    <t>Prodloužení chodníku ul. Velatická</t>
  </si>
  <si>
    <t>Přípojka dešťové kanalizace k objektu Holzova 7,7a</t>
  </si>
  <si>
    <t>Propojení inž.sítí Šimáčkova-Kniesova-Kostelíček - projekt</t>
  </si>
  <si>
    <t>Realizace doporučení energ.auditu ZŠ Masarova</t>
  </si>
  <si>
    <t>Investiční půjčené prostředky obyvatelstvu</t>
  </si>
  <si>
    <t>Realizace kanalizačních přípojek - půjčky</t>
  </si>
  <si>
    <t>Dětské hřiště při MŠ Michalova</t>
  </si>
  <si>
    <t>Zateplení půdního prostoru - ZŠ Holzova</t>
  </si>
  <si>
    <t>Modernizace víceúčelového hřiště - MŠ Strnadova</t>
  </si>
  <si>
    <t>Dětské hřiště na Dělnickém domě</t>
  </si>
  <si>
    <t>Sportovní zařízení v majetku obce</t>
  </si>
  <si>
    <t>Veřejné sportoviště - hřiště Trnkova</t>
  </si>
  <si>
    <t>Veřejné sportoviště - hřiště Dělnický dům</t>
  </si>
  <si>
    <t>Odbydlené nájemné - Kubíkova 2, 4, Hochmanova 17,21, Synkova 14,Molákova 9</t>
  </si>
  <si>
    <t>prosinec 2006</t>
  </si>
  <si>
    <t>Vybavení dětských hřišť</t>
  </si>
  <si>
    <t>Parkoviště Houbalova</t>
  </si>
  <si>
    <t>Technická infrastruktura Holzova</t>
  </si>
  <si>
    <t>Dopravní prostředky</t>
  </si>
  <si>
    <t>Nákup služebního auta</t>
  </si>
  <si>
    <t>k 31.12.2006</t>
  </si>
  <si>
    <t>Přehled kapitálových výdajů hrazených z vlastních prostředků MČ Brno-Líšeň</t>
  </si>
  <si>
    <t xml:space="preserve">v tis. Kč  </t>
  </si>
  <si>
    <t>CELKEM</t>
  </si>
</sst>
</file>

<file path=xl/styles.xml><?xml version="1.0" encoding="utf-8"?>
<styleSheet xmlns="http://schemas.openxmlformats.org/spreadsheetml/2006/main">
  <numFmts count="4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_ ;\-#,##0\ "/>
    <numFmt numFmtId="166" formatCode="#.##0.00,&quot;Kč&quot;"/>
    <numFmt numFmtId="167" formatCode="#,##0.00_ ;\-#,##0.00\ "/>
    <numFmt numFmtId="168" formatCode="#,##0.0"/>
    <numFmt numFmtId="169" formatCode="0.0%"/>
    <numFmt numFmtId="170" formatCode="0.000"/>
    <numFmt numFmtId="171" formatCode="0.0"/>
    <numFmt numFmtId="172" formatCode="_-* #,##0.0\ _K_č_-;\-* #,##0.0\ _K_č_-;_-* &quot;-&quot;??\ _K_č_-;_-@_-"/>
    <numFmt numFmtId="173" formatCode="_-* #,##0.000\ _K_č_-;\-* #,##0.000\ _K_č_-;_-* &quot;-&quot;???\ _K_č_-;_-@_-"/>
    <numFmt numFmtId="174" formatCode="#,##0.000"/>
    <numFmt numFmtId="175" formatCode="_-* #,##0.000\ &quot;Kč&quot;_-;\-* #,##0.000\ &quot;Kč&quot;_-;_-* &quot;-&quot;???\ &quot;Kč&quot;_-;_-@_-"/>
    <numFmt numFmtId="176" formatCode="#,##0.0000"/>
    <numFmt numFmtId="177" formatCode="#,##0.00000"/>
    <numFmt numFmtId="178" formatCode="0.000%"/>
    <numFmt numFmtId="179" formatCode="_-* #,##0.0\ &quot;Kč&quot;_-;\-* #,##0.0\ &quot;Kč&quot;_-;_-* &quot;-&quot;??\ &quot;Kč&quot;_-;_-@_-"/>
    <numFmt numFmtId="180" formatCode="_-* #,##0\ &quot;Kč&quot;_-;\-* #,##0\ &quot;Kč&quot;_-;_-* &quot;-&quot;??\ &quot;Kč&quot;_-;_-@_-"/>
    <numFmt numFmtId="181" formatCode="0.0000"/>
    <numFmt numFmtId="182" formatCode="0.00000"/>
    <numFmt numFmtId="183" formatCode="_-* #,##0\ _K_č_-;\-* #,##0\ _K_č_-;_-* \-??\ _K_č_-;_-@_-"/>
    <numFmt numFmtId="184" formatCode="_-* #,##0.00\ _K_č_-;\-* #,##0.00\ _K_č_-;_-* \-??\ _K_č_-;_-@_-"/>
    <numFmt numFmtId="185" formatCode="#,##0\ &quot;Kč&quot;"/>
    <numFmt numFmtId="186" formatCode="#,##0\ _K_č"/>
    <numFmt numFmtId="187" formatCode="[$-405]d\.\ mmmm\ yyyy"/>
    <numFmt numFmtId="188" formatCode="#,##0.00\ &quot;Kč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mmmm\ yy"/>
    <numFmt numFmtId="193" formatCode="#,##0.00_ ;[Red]\-#,##0.00\ "/>
    <numFmt numFmtId="194" formatCode="#,##0_ ;[Red]\-#,##0\ "/>
    <numFmt numFmtId="195" formatCode="#,##0.0_ ;\-#,##0.0\ "/>
    <numFmt numFmtId="196" formatCode="#,##0.000_ ;\-#,##0.000\ "/>
    <numFmt numFmtId="197" formatCode="#,##0.0000_ ;\-#,##0.0000\ "/>
  </numFmts>
  <fonts count="21">
    <font>
      <sz val="10"/>
      <name val="Verdana"/>
      <family val="0"/>
    </font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sz val="12"/>
      <name val="Times New Roman CE"/>
      <family val="1"/>
    </font>
    <font>
      <b/>
      <sz val="16"/>
      <color indexed="10"/>
      <name val="Times New Roman CE"/>
      <family val="1"/>
    </font>
    <font>
      <sz val="16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b/>
      <sz val="16"/>
      <name val="Times New Roman CE"/>
      <family val="1"/>
    </font>
    <font>
      <sz val="16"/>
      <name val="Verdana"/>
      <family val="0"/>
    </font>
    <font>
      <b/>
      <i/>
      <sz val="12"/>
      <color indexed="12"/>
      <name val="Times New Roman CE"/>
      <family val="1"/>
    </font>
    <font>
      <b/>
      <i/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Verdana"/>
      <family val="0"/>
    </font>
    <font>
      <sz val="11"/>
      <name val="Times New Roman CE"/>
      <family val="1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21">
      <alignment/>
      <protection/>
    </xf>
    <xf numFmtId="165" fontId="6" fillId="0" borderId="1" xfId="16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2" xfId="21" applyNumberFormat="1" applyFont="1" applyBorder="1" applyAlignment="1">
      <alignment horizontal="center"/>
      <protection/>
    </xf>
    <xf numFmtId="1" fontId="13" fillId="0" borderId="2" xfId="21" applyNumberFormat="1" applyFont="1" applyBorder="1" applyAlignment="1">
      <alignment horizontal="center"/>
      <protection/>
    </xf>
    <xf numFmtId="1" fontId="12" fillId="0" borderId="0" xfId="21" applyNumberFormat="1" applyFont="1" applyBorder="1" applyAlignment="1">
      <alignment horizontal="left"/>
      <protection/>
    </xf>
    <xf numFmtId="165" fontId="12" fillId="0" borderId="2" xfId="16" applyNumberFormat="1" applyFont="1" applyBorder="1" applyAlignment="1">
      <alignment horizontal="center"/>
    </xf>
    <xf numFmtId="1" fontId="14" fillId="0" borderId="3" xfId="21" applyNumberFormat="1" applyFont="1" applyBorder="1" applyAlignment="1">
      <alignment horizontal="center"/>
      <protection/>
    </xf>
    <xf numFmtId="1" fontId="14" fillId="0" borderId="4" xfId="21" applyNumberFormat="1" applyFont="1" applyBorder="1" applyAlignment="1">
      <alignment horizontal="left"/>
      <protection/>
    </xf>
    <xf numFmtId="165" fontId="14" fillId="0" borderId="3" xfId="16" applyNumberFormat="1" applyFont="1" applyBorder="1" applyAlignment="1">
      <alignment horizontal="center"/>
    </xf>
    <xf numFmtId="1" fontId="14" fillId="0" borderId="5" xfId="21" applyNumberFormat="1" applyFont="1" applyBorder="1" applyAlignment="1">
      <alignment horizontal="center"/>
      <protection/>
    </xf>
    <xf numFmtId="1" fontId="5" fillId="0" borderId="5" xfId="21" applyNumberFormat="1" applyFont="1" applyBorder="1" applyAlignment="1">
      <alignment horizontal="center"/>
      <protection/>
    </xf>
    <xf numFmtId="1" fontId="15" fillId="0" borderId="5" xfId="21" applyNumberFormat="1" applyFont="1" applyFill="1" applyBorder="1" applyAlignment="1">
      <alignment horizontal="left"/>
      <protection/>
    </xf>
    <xf numFmtId="165" fontId="15" fillId="0" borderId="5" xfId="16" applyNumberFormat="1" applyFont="1" applyBorder="1" applyAlignment="1">
      <alignment/>
    </xf>
    <xf numFmtId="165" fontId="5" fillId="0" borderId="5" xfId="16" applyNumberFormat="1" applyFont="1" applyBorder="1" applyAlignment="1">
      <alignment horizontal="right"/>
    </xf>
    <xf numFmtId="1" fontId="14" fillId="0" borderId="6" xfId="21" applyNumberFormat="1" applyFont="1" applyBorder="1" applyAlignment="1">
      <alignment horizontal="center"/>
      <protection/>
    </xf>
    <xf numFmtId="1" fontId="5" fillId="0" borderId="6" xfId="21" applyNumberFormat="1" applyFont="1" applyBorder="1" applyAlignment="1">
      <alignment horizontal="center"/>
      <protection/>
    </xf>
    <xf numFmtId="165" fontId="5" fillId="0" borderId="6" xfId="16" applyNumberFormat="1" applyFont="1" applyBorder="1" applyAlignment="1">
      <alignment horizontal="right"/>
    </xf>
    <xf numFmtId="1" fontId="15" fillId="0" borderId="7" xfId="21" applyNumberFormat="1" applyFont="1" applyFill="1" applyBorder="1" applyAlignment="1">
      <alignment horizontal="left"/>
      <protection/>
    </xf>
    <xf numFmtId="165" fontId="15" fillId="0" borderId="6" xfId="16" applyNumberFormat="1" applyFont="1" applyBorder="1" applyAlignment="1">
      <alignment/>
    </xf>
    <xf numFmtId="1" fontId="15" fillId="0" borderId="5" xfId="21" applyNumberFormat="1" applyFont="1" applyBorder="1" applyAlignment="1">
      <alignment horizontal="left"/>
      <protection/>
    </xf>
    <xf numFmtId="1" fontId="14" fillId="0" borderId="7" xfId="21" applyNumberFormat="1" applyFont="1" applyBorder="1" applyAlignment="1">
      <alignment horizontal="left"/>
      <protection/>
    </xf>
    <xf numFmtId="165" fontId="14" fillId="0" borderId="6" xfId="16" applyNumberFormat="1" applyFont="1" applyBorder="1" applyAlignment="1">
      <alignment horizontal="center"/>
    </xf>
    <xf numFmtId="1" fontId="5" fillId="0" borderId="8" xfId="21" applyNumberFormat="1" applyFont="1" applyBorder="1" applyAlignment="1">
      <alignment horizontal="center"/>
      <protection/>
    </xf>
    <xf numFmtId="1" fontId="5" fillId="0" borderId="9" xfId="21" applyNumberFormat="1" applyFont="1" applyBorder="1" applyAlignment="1">
      <alignment horizontal="left"/>
      <protection/>
    </xf>
    <xf numFmtId="165" fontId="5" fillId="0" borderId="8" xfId="16" applyNumberFormat="1" applyFont="1" applyFill="1" applyBorder="1" applyAlignment="1">
      <alignment/>
    </xf>
    <xf numFmtId="165" fontId="5" fillId="0" borderId="8" xfId="16" applyNumberFormat="1" applyFont="1" applyBorder="1" applyAlignment="1">
      <alignment horizontal="right"/>
    </xf>
    <xf numFmtId="1" fontId="12" fillId="0" borderId="10" xfId="21" applyNumberFormat="1" applyFont="1" applyBorder="1" applyAlignment="1">
      <alignment horizontal="center"/>
      <protection/>
    </xf>
    <xf numFmtId="1" fontId="12" fillId="0" borderId="11" xfId="21" applyNumberFormat="1" applyFont="1" applyBorder="1" applyAlignment="1">
      <alignment horizontal="center"/>
      <protection/>
    </xf>
    <xf numFmtId="1" fontId="12" fillId="0" borderId="12" xfId="21" applyNumberFormat="1" applyFont="1" applyBorder="1" applyAlignment="1">
      <alignment horizontal="left"/>
      <protection/>
    </xf>
    <xf numFmtId="165" fontId="12" fillId="0" borderId="11" xfId="16" applyNumberFormat="1" applyFont="1" applyBorder="1" applyAlignment="1">
      <alignment horizontal="center"/>
    </xf>
    <xf numFmtId="1" fontId="14" fillId="0" borderId="13" xfId="21" applyNumberFormat="1" applyFont="1" applyBorder="1" applyAlignment="1">
      <alignment horizontal="center"/>
      <protection/>
    </xf>
    <xf numFmtId="1" fontId="5" fillId="0" borderId="13" xfId="21" applyNumberFormat="1" applyFont="1" applyBorder="1" applyAlignment="1">
      <alignment horizontal="center"/>
      <protection/>
    </xf>
    <xf numFmtId="1" fontId="15" fillId="0" borderId="14" xfId="21" applyNumberFormat="1" applyFont="1" applyFill="1" applyBorder="1" applyAlignment="1">
      <alignment horizontal="left"/>
      <protection/>
    </xf>
    <xf numFmtId="165" fontId="5" fillId="0" borderId="13" xfId="0" applyNumberFormat="1" applyFont="1" applyBorder="1" applyAlignment="1">
      <alignment/>
    </xf>
    <xf numFmtId="165" fontId="5" fillId="0" borderId="13" xfId="16" applyNumberFormat="1" applyFont="1" applyBorder="1" applyAlignment="1">
      <alignment horizontal="right"/>
    </xf>
    <xf numFmtId="1" fontId="15" fillId="0" borderId="15" xfId="21" applyNumberFormat="1" applyFont="1" applyFill="1" applyBorder="1" applyAlignment="1">
      <alignment horizontal="left"/>
      <protection/>
    </xf>
    <xf numFmtId="1" fontId="14" fillId="0" borderId="16" xfId="21" applyNumberFormat="1" applyFont="1" applyBorder="1" applyAlignment="1">
      <alignment horizontal="left"/>
      <protection/>
    </xf>
    <xf numFmtId="165" fontId="14" fillId="0" borderId="5" xfId="16" applyNumberFormat="1" applyFont="1" applyBorder="1" applyAlignment="1">
      <alignment horizontal="center"/>
    </xf>
    <xf numFmtId="1" fontId="12" fillId="0" borderId="17" xfId="21" applyNumberFormat="1" applyFont="1" applyBorder="1" applyAlignment="1">
      <alignment horizontal="center"/>
      <protection/>
    </xf>
    <xf numFmtId="1" fontId="16" fillId="0" borderId="1" xfId="21" applyNumberFormat="1" applyFont="1" applyBorder="1" applyAlignment="1">
      <alignment horizontal="center"/>
      <protection/>
    </xf>
    <xf numFmtId="1" fontId="12" fillId="0" borderId="17" xfId="21" applyNumberFormat="1" applyFont="1" applyBorder="1" applyAlignment="1">
      <alignment horizontal="left"/>
      <protection/>
    </xf>
    <xf numFmtId="165" fontId="12" fillId="0" borderId="1" xfId="16" applyNumberFormat="1" applyFont="1" applyBorder="1" applyAlignment="1">
      <alignment horizontal="center"/>
    </xf>
    <xf numFmtId="1" fontId="14" fillId="0" borderId="18" xfId="21" applyNumberFormat="1" applyFont="1" applyBorder="1" applyAlignment="1">
      <alignment horizontal="center"/>
      <protection/>
    </xf>
    <xf numFmtId="1" fontId="14" fillId="0" borderId="19" xfId="21" applyNumberFormat="1" applyFont="1" applyBorder="1" applyAlignment="1">
      <alignment horizontal="center"/>
      <protection/>
    </xf>
    <xf numFmtId="1" fontId="5" fillId="0" borderId="2" xfId="21" applyNumberFormat="1" applyFont="1" applyBorder="1" applyAlignment="1">
      <alignment horizontal="center"/>
      <protection/>
    </xf>
    <xf numFmtId="1" fontId="15" fillId="0" borderId="19" xfId="21" applyNumberFormat="1" applyFont="1" applyFill="1" applyBorder="1" applyAlignment="1">
      <alignment horizontal="left"/>
      <protection/>
    </xf>
    <xf numFmtId="165" fontId="5" fillId="0" borderId="2" xfId="0" applyNumberFormat="1" applyFont="1" applyBorder="1" applyAlignment="1">
      <alignment/>
    </xf>
    <xf numFmtId="165" fontId="5" fillId="0" borderId="2" xfId="16" applyNumberFormat="1" applyFont="1" applyBorder="1" applyAlignment="1">
      <alignment horizontal="right"/>
    </xf>
    <xf numFmtId="1" fontId="14" fillId="0" borderId="14" xfId="21" applyNumberFormat="1" applyFont="1" applyBorder="1" applyAlignment="1">
      <alignment horizontal="center"/>
      <protection/>
    </xf>
    <xf numFmtId="165" fontId="5" fillId="0" borderId="5" xfId="0" applyNumberFormat="1" applyFont="1" applyBorder="1" applyAlignment="1">
      <alignment/>
    </xf>
    <xf numFmtId="1" fontId="14" fillId="0" borderId="10" xfId="21" applyNumberFormat="1" applyFont="1" applyBorder="1" applyAlignment="1">
      <alignment horizontal="center"/>
      <protection/>
    </xf>
    <xf numFmtId="1" fontId="5" fillId="0" borderId="11" xfId="21" applyNumberFormat="1" applyFont="1" applyBorder="1" applyAlignment="1">
      <alignment horizontal="center"/>
      <protection/>
    </xf>
    <xf numFmtId="1" fontId="15" fillId="0" borderId="10" xfId="21" applyNumberFormat="1" applyFont="1" applyFill="1" applyBorder="1" applyAlignment="1">
      <alignment horizontal="left"/>
      <protection/>
    </xf>
    <xf numFmtId="165" fontId="5" fillId="0" borderId="11" xfId="0" applyNumberFormat="1" applyFont="1" applyBorder="1" applyAlignment="1">
      <alignment/>
    </xf>
    <xf numFmtId="165" fontId="5" fillId="0" borderId="11" xfId="16" applyNumberFormat="1" applyFont="1" applyBorder="1" applyAlignment="1">
      <alignment horizontal="right"/>
    </xf>
    <xf numFmtId="1" fontId="5" fillId="0" borderId="19" xfId="21" applyNumberFormat="1" applyFont="1" applyFill="1" applyBorder="1" applyAlignment="1">
      <alignment horizontal="left"/>
      <protection/>
    </xf>
    <xf numFmtId="1" fontId="14" fillId="0" borderId="15" xfId="21" applyNumberFormat="1" applyFont="1" applyBorder="1" applyAlignment="1">
      <alignment horizontal="center"/>
      <protection/>
    </xf>
    <xf numFmtId="1" fontId="5" fillId="0" borderId="15" xfId="21" applyNumberFormat="1" applyFont="1" applyFill="1" applyBorder="1" applyAlignment="1">
      <alignment horizontal="left"/>
      <protection/>
    </xf>
    <xf numFmtId="1" fontId="14" fillId="0" borderId="20" xfId="21" applyNumberFormat="1" applyFont="1" applyBorder="1" applyAlignment="1">
      <alignment horizontal="center"/>
      <protection/>
    </xf>
    <xf numFmtId="1" fontId="5" fillId="0" borderId="20" xfId="21" applyNumberFormat="1" applyFont="1" applyFill="1" applyBorder="1" applyAlignment="1">
      <alignment horizontal="left"/>
      <protection/>
    </xf>
    <xf numFmtId="165" fontId="5" fillId="0" borderId="8" xfId="0" applyNumberFormat="1" applyFont="1" applyBorder="1" applyAlignment="1">
      <alignment/>
    </xf>
    <xf numFmtId="1" fontId="15" fillId="0" borderId="18" xfId="21" applyNumberFormat="1" applyFont="1" applyFill="1" applyBorder="1" applyAlignment="1">
      <alignment horizontal="left"/>
      <protection/>
    </xf>
    <xf numFmtId="1" fontId="14" fillId="0" borderId="2" xfId="21" applyNumberFormat="1" applyFont="1" applyBorder="1" applyAlignment="1">
      <alignment horizontal="center"/>
      <protection/>
    </xf>
    <xf numFmtId="1" fontId="14" fillId="0" borderId="0" xfId="21" applyNumberFormat="1" applyFont="1" applyBorder="1" applyAlignment="1">
      <alignment horizontal="left"/>
      <protection/>
    </xf>
    <xf numFmtId="165" fontId="14" fillId="0" borderId="2" xfId="16" applyNumberFormat="1" applyFont="1" applyBorder="1" applyAlignment="1">
      <alignment horizontal="center"/>
    </xf>
    <xf numFmtId="1" fontId="15" fillId="0" borderId="14" xfId="21" applyNumberFormat="1" applyFont="1" applyBorder="1" applyAlignment="1">
      <alignment horizontal="left"/>
      <protection/>
    </xf>
    <xf numFmtId="1" fontId="15" fillId="0" borderId="19" xfId="21" applyNumberFormat="1" applyFont="1" applyBorder="1" applyAlignment="1">
      <alignment horizontal="left"/>
      <protection/>
    </xf>
    <xf numFmtId="1" fontId="15" fillId="0" borderId="20" xfId="21" applyNumberFormat="1" applyFont="1" applyBorder="1" applyAlignment="1">
      <alignment horizontal="left"/>
      <protection/>
    </xf>
    <xf numFmtId="1" fontId="15" fillId="0" borderId="13" xfId="21" applyNumberFormat="1" applyFont="1" applyFill="1" applyBorder="1" applyAlignment="1">
      <alignment horizontal="left"/>
      <protection/>
    </xf>
    <xf numFmtId="1" fontId="12" fillId="0" borderId="1" xfId="21" applyNumberFormat="1" applyFont="1" applyBorder="1" applyAlignment="1">
      <alignment horizontal="center"/>
      <protection/>
    </xf>
    <xf numFmtId="1" fontId="12" fillId="0" borderId="21" xfId="21" applyNumberFormat="1" applyFont="1" applyBorder="1" applyAlignment="1">
      <alignment horizontal="left"/>
      <protection/>
    </xf>
    <xf numFmtId="165" fontId="12" fillId="0" borderId="1" xfId="16" applyNumberFormat="1" applyFont="1" applyFill="1" applyBorder="1" applyAlignment="1">
      <alignment horizontal="center"/>
    </xf>
    <xf numFmtId="165" fontId="14" fillId="0" borderId="5" xfId="16" applyNumberFormat="1" applyFont="1" applyFill="1" applyBorder="1" applyAlignment="1">
      <alignment horizontal="center"/>
    </xf>
    <xf numFmtId="1" fontId="5" fillId="2" borderId="5" xfId="21" applyNumberFormat="1" applyFont="1" applyFill="1" applyBorder="1" applyAlignment="1">
      <alignment horizontal="center"/>
      <protection/>
    </xf>
    <xf numFmtId="1" fontId="15" fillId="0" borderId="16" xfId="21" applyNumberFormat="1" applyFont="1" applyBorder="1" applyAlignment="1">
      <alignment horizontal="left"/>
      <protection/>
    </xf>
    <xf numFmtId="165" fontId="5" fillId="0" borderId="5" xfId="16" applyNumberFormat="1" applyFont="1" applyFill="1" applyBorder="1" applyAlignment="1">
      <alignment horizontal="right"/>
    </xf>
    <xf numFmtId="1" fontId="15" fillId="0" borderId="22" xfId="21" applyNumberFormat="1" applyFont="1" applyFill="1" applyBorder="1" applyAlignment="1">
      <alignment horizontal="left"/>
      <protection/>
    </xf>
    <xf numFmtId="165" fontId="5" fillId="0" borderId="13" xfId="16" applyNumberFormat="1" applyFont="1" applyFill="1" applyBorder="1" applyAlignment="1">
      <alignment horizontal="right"/>
    </xf>
    <xf numFmtId="1" fontId="5" fillId="0" borderId="16" xfId="21" applyNumberFormat="1" applyFont="1" applyFill="1" applyBorder="1" applyAlignment="1">
      <alignment horizontal="left"/>
      <protection/>
    </xf>
    <xf numFmtId="1" fontId="5" fillId="0" borderId="15" xfId="21" applyNumberFormat="1" applyFont="1" applyFill="1" applyBorder="1" applyAlignment="1">
      <alignment horizontal="center"/>
      <protection/>
    </xf>
    <xf numFmtId="0" fontId="5" fillId="0" borderId="13" xfId="21" applyFont="1" applyBorder="1" applyAlignment="1">
      <alignment horizontal="center"/>
      <protection/>
    </xf>
    <xf numFmtId="1" fontId="15" fillId="0" borderId="15" xfId="21" applyNumberFormat="1" applyFont="1" applyBorder="1" applyAlignment="1">
      <alignment horizontal="left"/>
      <protection/>
    </xf>
    <xf numFmtId="1" fontId="15" fillId="0" borderId="13" xfId="21" applyNumberFormat="1" applyFont="1" applyBorder="1" applyAlignment="1">
      <alignment horizontal="left"/>
      <protection/>
    </xf>
    <xf numFmtId="1" fontId="5" fillId="0" borderId="20" xfId="21" applyNumberFormat="1" applyFont="1" applyFill="1" applyBorder="1" applyAlignment="1">
      <alignment horizontal="center"/>
      <protection/>
    </xf>
    <xf numFmtId="0" fontId="5" fillId="0" borderId="8" xfId="21" applyFont="1" applyBorder="1" applyAlignment="1">
      <alignment horizontal="center"/>
      <protection/>
    </xf>
    <xf numFmtId="1" fontId="5" fillId="0" borderId="7" xfId="21" applyNumberFormat="1" applyFont="1" applyFill="1" applyBorder="1" applyAlignment="1">
      <alignment horizontal="left"/>
      <protection/>
    </xf>
    <xf numFmtId="0" fontId="19" fillId="0" borderId="0" xfId="0" applyFont="1" applyAlignment="1">
      <alignment horizontal="right"/>
    </xf>
    <xf numFmtId="0" fontId="19" fillId="0" borderId="0" xfId="21" applyFont="1">
      <alignment/>
      <protection/>
    </xf>
    <xf numFmtId="1" fontId="14" fillId="0" borderId="23" xfId="21" applyNumberFormat="1" applyFont="1" applyBorder="1" applyAlignment="1">
      <alignment horizontal="center" vertical="center"/>
      <protection/>
    </xf>
    <xf numFmtId="164" fontId="14" fillId="0" borderId="23" xfId="16" applyNumberFormat="1" applyFont="1" applyBorder="1" applyAlignment="1">
      <alignment horizontal="center" vertical="center"/>
    </xf>
    <xf numFmtId="0" fontId="5" fillId="0" borderId="0" xfId="21" applyFont="1">
      <alignment/>
      <protection/>
    </xf>
    <xf numFmtId="1" fontId="14" fillId="0" borderId="11" xfId="21" applyNumberFormat="1" applyFont="1" applyBorder="1" applyAlignment="1">
      <alignment horizontal="center" vertical="center"/>
      <protection/>
    </xf>
    <xf numFmtId="49" fontId="14" fillId="0" borderId="11" xfId="16" applyNumberFormat="1" applyFont="1" applyBorder="1" applyAlignment="1">
      <alignment horizontal="center" vertical="center"/>
    </xf>
    <xf numFmtId="164" fontId="14" fillId="0" borderId="11" xfId="16" applyNumberFormat="1" applyFont="1" applyBorder="1" applyAlignment="1">
      <alignment horizontal="center" vertical="center"/>
    </xf>
    <xf numFmtId="1" fontId="15" fillId="0" borderId="0" xfId="21" applyNumberFormat="1" applyFont="1" applyFill="1" applyBorder="1" applyAlignment="1">
      <alignment horizontal="left"/>
      <protection/>
    </xf>
    <xf numFmtId="1" fontId="14" fillId="0" borderId="0" xfId="21" applyNumberFormat="1" applyFont="1" applyBorder="1" applyAlignment="1">
      <alignment horizontal="center"/>
      <protection/>
    </xf>
    <xf numFmtId="165" fontId="5" fillId="0" borderId="0" xfId="0" applyNumberFormat="1" applyFont="1" applyBorder="1" applyAlignment="1">
      <alignment/>
    </xf>
    <xf numFmtId="165" fontId="5" fillId="0" borderId="0" xfId="16" applyNumberFormat="1" applyFont="1" applyBorder="1" applyAlignment="1">
      <alignment horizontal="right"/>
    </xf>
    <xf numFmtId="0" fontId="5" fillId="0" borderId="0" xfId="21" applyFont="1" applyBorder="1">
      <alignment/>
      <protection/>
    </xf>
    <xf numFmtId="1" fontId="14" fillId="0" borderId="8" xfId="21" applyNumberFormat="1" applyFont="1" applyBorder="1" applyAlignment="1">
      <alignment horizontal="center"/>
      <protection/>
    </xf>
    <xf numFmtId="1" fontId="15" fillId="0" borderId="8" xfId="21" applyNumberFormat="1" applyFont="1" applyFill="1" applyBorder="1" applyAlignment="1">
      <alignment horizontal="left"/>
      <protection/>
    </xf>
    <xf numFmtId="1" fontId="14" fillId="0" borderId="23" xfId="21" applyNumberFormat="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6" fillId="0" borderId="17" xfId="21" applyNumberFormat="1" applyFont="1" applyBorder="1" applyAlignment="1">
      <alignment horizontal="center"/>
      <protection/>
    </xf>
    <xf numFmtId="0" fontId="7" fillId="0" borderId="21" xfId="21" applyFont="1" applyBorder="1" applyAlignment="1">
      <alignment horizontal="center"/>
      <protection/>
    </xf>
    <xf numFmtId="0" fontId="7" fillId="0" borderId="24" xfId="21" applyFont="1" applyBorder="1" applyAlignment="1">
      <alignment horizontal="center"/>
      <protection/>
    </xf>
  </cellXfs>
  <cellStyles count="9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normální_Líšeň 2006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1333500</xdr:colOff>
      <xdr:row>20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362200" y="385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2</xdr:col>
      <xdr:colOff>1333500</xdr:colOff>
      <xdr:row>20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362200" y="3857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2</xdr:col>
      <xdr:colOff>1333500</xdr:colOff>
      <xdr:row>21</xdr:row>
      <xdr:rowOff>0</xdr:rowOff>
    </xdr:from>
    <xdr:ext cx="76200" cy="200025"/>
    <xdr:sp>
      <xdr:nvSpPr>
        <xdr:cNvPr id="3" name="TextBox 4"/>
        <xdr:cNvSpPr txBox="1">
          <a:spLocks noChangeArrowheads="1"/>
        </xdr:cNvSpPr>
      </xdr:nvSpPr>
      <xdr:spPr>
        <a:xfrm>
          <a:off x="2362200" y="405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2</xdr:col>
      <xdr:colOff>1333500</xdr:colOff>
      <xdr:row>21</xdr:row>
      <xdr:rowOff>0</xdr:rowOff>
    </xdr:from>
    <xdr:ext cx="76200" cy="200025"/>
    <xdr:sp>
      <xdr:nvSpPr>
        <xdr:cNvPr id="4" name="TextBox 5"/>
        <xdr:cNvSpPr txBox="1">
          <a:spLocks noChangeArrowheads="1"/>
        </xdr:cNvSpPr>
      </xdr:nvSpPr>
      <xdr:spPr>
        <a:xfrm>
          <a:off x="2362200" y="405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2</xdr:col>
      <xdr:colOff>1333500</xdr:colOff>
      <xdr:row>23</xdr:row>
      <xdr:rowOff>0</xdr:rowOff>
    </xdr:from>
    <xdr:ext cx="76200" cy="200025"/>
    <xdr:sp>
      <xdr:nvSpPr>
        <xdr:cNvPr id="5" name="TextBox 14"/>
        <xdr:cNvSpPr txBox="1">
          <a:spLocks noChangeArrowheads="1"/>
        </xdr:cNvSpPr>
      </xdr:nvSpPr>
      <xdr:spPr>
        <a:xfrm>
          <a:off x="2362200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2</xdr:col>
      <xdr:colOff>1333500</xdr:colOff>
      <xdr:row>23</xdr:row>
      <xdr:rowOff>0</xdr:rowOff>
    </xdr:from>
    <xdr:ext cx="76200" cy="200025"/>
    <xdr:sp>
      <xdr:nvSpPr>
        <xdr:cNvPr id="6" name="TextBox 15"/>
        <xdr:cNvSpPr txBox="1">
          <a:spLocks noChangeArrowheads="1"/>
        </xdr:cNvSpPr>
      </xdr:nvSpPr>
      <xdr:spPr>
        <a:xfrm>
          <a:off x="2362200" y="4457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2</xdr:col>
      <xdr:colOff>1333500</xdr:colOff>
      <xdr:row>24</xdr:row>
      <xdr:rowOff>0</xdr:rowOff>
    </xdr:from>
    <xdr:ext cx="76200" cy="200025"/>
    <xdr:sp>
      <xdr:nvSpPr>
        <xdr:cNvPr id="7" name="TextBox 17"/>
        <xdr:cNvSpPr txBox="1">
          <a:spLocks noChangeArrowheads="1"/>
        </xdr:cNvSpPr>
      </xdr:nvSpPr>
      <xdr:spPr>
        <a:xfrm>
          <a:off x="2362200" y="466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  <xdr:oneCellAnchor>
    <xdr:from>
      <xdr:col>2</xdr:col>
      <xdr:colOff>1333500</xdr:colOff>
      <xdr:row>24</xdr:row>
      <xdr:rowOff>0</xdr:rowOff>
    </xdr:from>
    <xdr:ext cx="76200" cy="200025"/>
    <xdr:sp>
      <xdr:nvSpPr>
        <xdr:cNvPr id="8" name="TextBox 18"/>
        <xdr:cNvSpPr txBox="1">
          <a:spLocks noChangeArrowheads="1"/>
        </xdr:cNvSpPr>
      </xdr:nvSpPr>
      <xdr:spPr>
        <a:xfrm>
          <a:off x="2362200" y="466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87"/>
  <sheetViews>
    <sheetView tabSelected="1" workbookViewId="0" topLeftCell="A1">
      <selection activeCell="C76" sqref="C76"/>
    </sheetView>
  </sheetViews>
  <sheetFormatPr defaultColWidth="9.00390625" defaultRowHeight="12.75"/>
  <cols>
    <col min="1" max="2" width="6.75390625" style="1" customWidth="1"/>
    <col min="3" max="3" width="49.875" style="1" customWidth="1"/>
    <col min="4" max="4" width="13.75390625" style="1" customWidth="1"/>
    <col min="5" max="6" width="13.75390625" style="0" customWidth="1"/>
    <col min="7" max="16384" width="7.00390625" style="1" customWidth="1"/>
  </cols>
  <sheetData>
    <row r="1" ht="12.75"/>
    <row r="2" ht="12.75"/>
    <row r="3" spans="1:6" ht="20.25">
      <c r="A3" s="111" t="s">
        <v>70</v>
      </c>
      <c r="B3" s="112"/>
      <c r="C3" s="112"/>
      <c r="D3" s="112"/>
      <c r="E3" s="112"/>
      <c r="F3" s="112"/>
    </row>
    <row r="4" spans="1:6" ht="20.25">
      <c r="A4" s="4"/>
      <c r="B4" s="5"/>
      <c r="C4" s="5"/>
      <c r="D4" s="5"/>
      <c r="E4" s="5"/>
      <c r="F4" s="5"/>
    </row>
    <row r="5" spans="1:6" s="91" customFormat="1" ht="15" thickBot="1">
      <c r="A5" s="107"/>
      <c r="B5" s="108"/>
      <c r="C5" s="108"/>
      <c r="D5" s="109"/>
      <c r="E5" s="110"/>
      <c r="F5" s="90" t="s">
        <v>71</v>
      </c>
    </row>
    <row r="6" spans="1:6" s="94" customFormat="1" ht="15.75">
      <c r="A6" s="105" t="s">
        <v>0</v>
      </c>
      <c r="B6" s="105" t="s">
        <v>1</v>
      </c>
      <c r="C6" s="105" t="s">
        <v>2</v>
      </c>
      <c r="D6" s="92" t="s">
        <v>3</v>
      </c>
      <c r="E6" s="93" t="s">
        <v>47</v>
      </c>
      <c r="F6" s="93" t="s">
        <v>48</v>
      </c>
    </row>
    <row r="7" spans="1:6" s="94" customFormat="1" ht="16.5" thickBot="1">
      <c r="A7" s="106"/>
      <c r="B7" s="106"/>
      <c r="C7" s="106"/>
      <c r="D7" s="95">
        <v>2006</v>
      </c>
      <c r="E7" s="96" t="s">
        <v>63</v>
      </c>
      <c r="F7" s="97" t="s">
        <v>69</v>
      </c>
    </row>
    <row r="8" spans="1:6" s="94" customFormat="1" ht="16.5" thickBot="1">
      <c r="A8" s="6">
        <v>2219</v>
      </c>
      <c r="B8" s="7"/>
      <c r="C8" s="8" t="s">
        <v>4</v>
      </c>
      <c r="D8" s="9">
        <f>+D17+D9</f>
        <v>700</v>
      </c>
      <c r="E8" s="9">
        <f>+E17+E9</f>
        <v>566</v>
      </c>
      <c r="F8" s="9">
        <f>+F17+F9</f>
        <v>177.529</v>
      </c>
    </row>
    <row r="9" spans="1:6" s="94" customFormat="1" ht="15.75">
      <c r="A9" s="10"/>
      <c r="B9" s="10">
        <v>6121</v>
      </c>
      <c r="C9" s="11" t="s">
        <v>5</v>
      </c>
      <c r="D9" s="12">
        <f>SUM(D10:D16)</f>
        <v>480</v>
      </c>
      <c r="E9" s="12">
        <f>SUM(E10:E16)</f>
        <v>546</v>
      </c>
      <c r="F9" s="12">
        <f>SUM(F10:F15)</f>
        <v>177.529</v>
      </c>
    </row>
    <row r="10" spans="1:6" s="94" customFormat="1" ht="15.75">
      <c r="A10" s="13"/>
      <c r="B10" s="14"/>
      <c r="C10" s="15" t="s">
        <v>6</v>
      </c>
      <c r="D10" s="16">
        <v>200</v>
      </c>
      <c r="E10" s="17">
        <v>200</v>
      </c>
      <c r="F10" s="17">
        <v>20.85</v>
      </c>
    </row>
    <row r="11" spans="1:6" s="94" customFormat="1" ht="15.75">
      <c r="A11" s="18"/>
      <c r="B11" s="19"/>
      <c r="C11" s="15" t="s">
        <v>7</v>
      </c>
      <c r="D11" s="16">
        <v>20</v>
      </c>
      <c r="E11" s="20">
        <v>20</v>
      </c>
      <c r="F11" s="20">
        <v>0</v>
      </c>
    </row>
    <row r="12" spans="1:6" s="94" customFormat="1" ht="15.75">
      <c r="A12" s="18"/>
      <c r="B12" s="19"/>
      <c r="C12" s="15" t="s">
        <v>8</v>
      </c>
      <c r="D12" s="16">
        <v>100</v>
      </c>
      <c r="E12" s="20">
        <v>86</v>
      </c>
      <c r="F12" s="20">
        <v>48</v>
      </c>
    </row>
    <row r="13" spans="1:6" s="94" customFormat="1" ht="15.75">
      <c r="A13" s="18"/>
      <c r="B13" s="19"/>
      <c r="C13" s="15" t="s">
        <v>9</v>
      </c>
      <c r="D13" s="16">
        <v>80</v>
      </c>
      <c r="E13" s="20">
        <v>80</v>
      </c>
      <c r="F13" s="20">
        <v>28.679</v>
      </c>
    </row>
    <row r="14" spans="1:6" s="94" customFormat="1" ht="15.75">
      <c r="A14" s="18"/>
      <c r="B14" s="19"/>
      <c r="C14" s="15" t="s">
        <v>10</v>
      </c>
      <c r="D14" s="16">
        <v>80</v>
      </c>
      <c r="E14" s="20">
        <v>80</v>
      </c>
      <c r="F14" s="20">
        <v>0</v>
      </c>
    </row>
    <row r="15" spans="1:6" s="94" customFormat="1" ht="15.75">
      <c r="A15" s="18"/>
      <c r="B15" s="19"/>
      <c r="C15" s="21" t="s">
        <v>49</v>
      </c>
      <c r="D15" s="22">
        <v>0</v>
      </c>
      <c r="E15" s="20">
        <v>80</v>
      </c>
      <c r="F15" s="20">
        <v>80</v>
      </c>
    </row>
    <row r="16" spans="1:6" s="94" customFormat="1" ht="15.75" hidden="1">
      <c r="A16" s="18"/>
      <c r="B16" s="19"/>
      <c r="C16" s="23" t="s">
        <v>41</v>
      </c>
      <c r="D16" s="16">
        <v>0</v>
      </c>
      <c r="E16" s="20">
        <v>0</v>
      </c>
      <c r="F16" s="20">
        <v>0</v>
      </c>
    </row>
    <row r="17" spans="1:6" s="94" customFormat="1" ht="15.75">
      <c r="A17" s="19"/>
      <c r="B17" s="18">
        <v>6130</v>
      </c>
      <c r="C17" s="24" t="s">
        <v>11</v>
      </c>
      <c r="D17" s="25">
        <f>SUM(D18:D18)</f>
        <v>220</v>
      </c>
      <c r="E17" s="25">
        <f>SUM(E18:E18)</f>
        <v>20</v>
      </c>
      <c r="F17" s="25">
        <f>SUM(F18:F18)</f>
        <v>0</v>
      </c>
    </row>
    <row r="18" spans="1:6" s="94" customFormat="1" ht="15.75" thickBot="1">
      <c r="A18" s="26"/>
      <c r="B18" s="26"/>
      <c r="C18" s="27" t="s">
        <v>12</v>
      </c>
      <c r="D18" s="28">
        <v>220</v>
      </c>
      <c r="E18" s="29">
        <v>20</v>
      </c>
      <c r="F18" s="29">
        <v>0</v>
      </c>
    </row>
    <row r="19" spans="1:6" s="94" customFormat="1" ht="16.5" thickBot="1">
      <c r="A19" s="30">
        <v>2321</v>
      </c>
      <c r="B19" s="31"/>
      <c r="C19" s="32" t="s">
        <v>13</v>
      </c>
      <c r="D19" s="33">
        <f>D20+D23</f>
        <v>210</v>
      </c>
      <c r="E19" s="33">
        <f>E20+E23</f>
        <v>586</v>
      </c>
      <c r="F19" s="33">
        <f>F20+F23</f>
        <v>484.3005</v>
      </c>
    </row>
    <row r="20" spans="1:6" s="94" customFormat="1" ht="15.75">
      <c r="A20" s="18"/>
      <c r="B20" s="18">
        <v>6121</v>
      </c>
      <c r="C20" s="24" t="s">
        <v>5</v>
      </c>
      <c r="D20" s="25">
        <f>SUM(D21:D22)</f>
        <v>210</v>
      </c>
      <c r="E20" s="25">
        <f>SUM(E21:E22)</f>
        <v>486</v>
      </c>
      <c r="F20" s="25">
        <f>SUM(F21:F22)</f>
        <v>484.3005</v>
      </c>
    </row>
    <row r="21" spans="1:6" s="94" customFormat="1" ht="15.75">
      <c r="A21" s="34"/>
      <c r="B21" s="35"/>
      <c r="C21" s="36" t="s">
        <v>14</v>
      </c>
      <c r="D21" s="37">
        <v>210</v>
      </c>
      <c r="E21" s="38">
        <v>275</v>
      </c>
      <c r="F21" s="38">
        <v>273.0335</v>
      </c>
    </row>
    <row r="22" spans="1:6" s="94" customFormat="1" ht="15.75">
      <c r="A22" s="34"/>
      <c r="B22" s="35"/>
      <c r="C22" s="39" t="s">
        <v>50</v>
      </c>
      <c r="D22" s="37">
        <v>0</v>
      </c>
      <c r="E22" s="38">
        <v>211</v>
      </c>
      <c r="F22" s="38">
        <v>211.267</v>
      </c>
    </row>
    <row r="23" spans="1:6" s="94" customFormat="1" ht="15.75">
      <c r="A23" s="13"/>
      <c r="B23" s="13">
        <v>6460</v>
      </c>
      <c r="C23" s="40" t="s">
        <v>53</v>
      </c>
      <c r="D23" s="41">
        <f>SUM(D24:D24)</f>
        <v>0</v>
      </c>
      <c r="E23" s="41">
        <f>SUM(E24:E24)</f>
        <v>100</v>
      </c>
      <c r="F23" s="41">
        <f>SUM(F24:F24)</f>
        <v>0</v>
      </c>
    </row>
    <row r="24" spans="1:6" s="94" customFormat="1" ht="16.5" thickBot="1">
      <c r="A24" s="34"/>
      <c r="B24" s="35"/>
      <c r="C24" s="39" t="s">
        <v>54</v>
      </c>
      <c r="D24" s="37">
        <v>0</v>
      </c>
      <c r="E24" s="38">
        <v>100</v>
      </c>
      <c r="F24" s="38">
        <v>0</v>
      </c>
    </row>
    <row r="25" spans="1:6" s="94" customFormat="1" ht="16.5" thickBot="1">
      <c r="A25" s="42">
        <v>3111</v>
      </c>
      <c r="B25" s="43"/>
      <c r="C25" s="44" t="s">
        <v>15</v>
      </c>
      <c r="D25" s="45">
        <f>D26</f>
        <v>60</v>
      </c>
      <c r="E25" s="45">
        <f>E26</f>
        <v>375</v>
      </c>
      <c r="F25" s="45">
        <f>F26</f>
        <v>314.33972</v>
      </c>
    </row>
    <row r="26" spans="1:6" s="94" customFormat="1" ht="15.75">
      <c r="A26" s="46"/>
      <c r="B26" s="18">
        <v>6121</v>
      </c>
      <c r="C26" s="24" t="s">
        <v>5</v>
      </c>
      <c r="D26" s="25">
        <f>SUM(D27:D29)</f>
        <v>60</v>
      </c>
      <c r="E26" s="25">
        <f>SUM(E27:E29)</f>
        <v>375</v>
      </c>
      <c r="F26" s="25">
        <f>SUM(F27:F29)</f>
        <v>314.33972</v>
      </c>
    </row>
    <row r="27" spans="1:6" s="94" customFormat="1" ht="15.75">
      <c r="A27" s="47"/>
      <c r="B27" s="48"/>
      <c r="C27" s="49" t="s">
        <v>16</v>
      </c>
      <c r="D27" s="50">
        <v>60</v>
      </c>
      <c r="E27" s="51">
        <v>60</v>
      </c>
      <c r="F27" s="51">
        <v>0</v>
      </c>
    </row>
    <row r="28" spans="1:6" s="94" customFormat="1" ht="15.75">
      <c r="A28" s="52"/>
      <c r="B28" s="14"/>
      <c r="C28" s="36" t="s">
        <v>57</v>
      </c>
      <c r="D28" s="53">
        <v>0</v>
      </c>
      <c r="E28" s="17">
        <v>220</v>
      </c>
      <c r="F28" s="17">
        <v>218.9993</v>
      </c>
    </row>
    <row r="29" spans="1:6" s="94" customFormat="1" ht="16.5" thickBot="1">
      <c r="A29" s="54"/>
      <c r="B29" s="55"/>
      <c r="C29" s="56" t="s">
        <v>55</v>
      </c>
      <c r="D29" s="57">
        <v>0</v>
      </c>
      <c r="E29" s="58">
        <v>95</v>
      </c>
      <c r="F29" s="58">
        <v>95.34042</v>
      </c>
    </row>
    <row r="30" spans="1:6" s="94" customFormat="1" ht="16.5" thickBot="1">
      <c r="A30" s="42">
        <v>3113</v>
      </c>
      <c r="B30" s="43"/>
      <c r="C30" s="44" t="s">
        <v>17</v>
      </c>
      <c r="D30" s="45">
        <f>D31</f>
        <v>500</v>
      </c>
      <c r="E30" s="45">
        <f>E31</f>
        <v>1510</v>
      </c>
      <c r="F30" s="45">
        <f>F31</f>
        <v>1207.327</v>
      </c>
    </row>
    <row r="31" spans="1:6" s="94" customFormat="1" ht="15.75">
      <c r="A31" s="46"/>
      <c r="B31" s="18">
        <v>6121</v>
      </c>
      <c r="C31" s="24" t="s">
        <v>5</v>
      </c>
      <c r="D31" s="25">
        <f>SUM(D32:D34)</f>
        <v>500</v>
      </c>
      <c r="E31" s="25">
        <f>SUM(E32:E34)</f>
        <v>1510</v>
      </c>
      <c r="F31" s="25">
        <f>SUM(F32:F34)</f>
        <v>1207.327</v>
      </c>
    </row>
    <row r="32" spans="1:6" s="94" customFormat="1" ht="15.75">
      <c r="A32" s="47"/>
      <c r="B32" s="48"/>
      <c r="C32" s="59" t="s">
        <v>18</v>
      </c>
      <c r="D32" s="50">
        <v>500</v>
      </c>
      <c r="E32" s="51">
        <v>1180</v>
      </c>
      <c r="F32" s="51">
        <v>1179.627</v>
      </c>
    </row>
    <row r="33" spans="1:6" s="94" customFormat="1" ht="15.75">
      <c r="A33" s="60"/>
      <c r="B33" s="35"/>
      <c r="C33" s="61" t="s">
        <v>52</v>
      </c>
      <c r="D33" s="37">
        <v>0</v>
      </c>
      <c r="E33" s="38">
        <v>100</v>
      </c>
      <c r="F33" s="38">
        <v>0</v>
      </c>
    </row>
    <row r="34" spans="1:6" s="94" customFormat="1" ht="16.5" thickBot="1">
      <c r="A34" s="62"/>
      <c r="B34" s="26"/>
      <c r="C34" s="63" t="s">
        <v>56</v>
      </c>
      <c r="D34" s="64">
        <v>0</v>
      </c>
      <c r="E34" s="29">
        <v>230</v>
      </c>
      <c r="F34" s="29">
        <v>27.7</v>
      </c>
    </row>
    <row r="35" spans="1:6" s="94" customFormat="1" ht="16.5" thickBot="1">
      <c r="A35" s="42">
        <v>3319</v>
      </c>
      <c r="B35" s="43"/>
      <c r="C35" s="44" t="s">
        <v>19</v>
      </c>
      <c r="D35" s="45">
        <f>D36</f>
        <v>2060</v>
      </c>
      <c r="E35" s="45">
        <f>E36</f>
        <v>7750</v>
      </c>
      <c r="F35" s="45">
        <f>F36</f>
        <v>6862.087890000001</v>
      </c>
    </row>
    <row r="36" spans="1:6" s="94" customFormat="1" ht="15.75">
      <c r="A36" s="46"/>
      <c r="B36" s="18">
        <v>6121</v>
      </c>
      <c r="C36" s="24" t="s">
        <v>5</v>
      </c>
      <c r="D36" s="12">
        <f>SUM(D37:D38)</f>
        <v>2060</v>
      </c>
      <c r="E36" s="12">
        <f>SUM(E37:E38)</f>
        <v>7750</v>
      </c>
      <c r="F36" s="12">
        <f>SUM(F37:F38)</f>
        <v>6862.087890000001</v>
      </c>
    </row>
    <row r="37" spans="1:6" s="94" customFormat="1" ht="15.75">
      <c r="A37" s="52"/>
      <c r="B37" s="14"/>
      <c r="C37" s="36" t="s">
        <v>20</v>
      </c>
      <c r="D37" s="53">
        <v>1460</v>
      </c>
      <c r="E37" s="17">
        <v>6300</v>
      </c>
      <c r="F37" s="17">
        <v>6004.70804</v>
      </c>
    </row>
    <row r="38" spans="1:6" s="94" customFormat="1" ht="16.5" thickBot="1">
      <c r="A38" s="47"/>
      <c r="B38" s="48"/>
      <c r="C38" s="65" t="s">
        <v>21</v>
      </c>
      <c r="D38" s="64">
        <v>600</v>
      </c>
      <c r="E38" s="51">
        <v>1450</v>
      </c>
      <c r="F38" s="51">
        <v>857.37985</v>
      </c>
    </row>
    <row r="39" spans="1:6" s="94" customFormat="1" ht="16.5" thickBot="1">
      <c r="A39" s="42">
        <v>3412</v>
      </c>
      <c r="B39" s="43"/>
      <c r="C39" s="44" t="s">
        <v>59</v>
      </c>
      <c r="D39" s="45">
        <f>SUM(D40)</f>
        <v>0</v>
      </c>
      <c r="E39" s="45">
        <f>E40</f>
        <v>79</v>
      </c>
      <c r="F39" s="45">
        <f>F40</f>
        <v>78.74</v>
      </c>
    </row>
    <row r="40" spans="1:6" s="94" customFormat="1" ht="15.75">
      <c r="A40" s="47"/>
      <c r="B40" s="66">
        <v>6121</v>
      </c>
      <c r="C40" s="67" t="s">
        <v>5</v>
      </c>
      <c r="D40" s="68">
        <f>SUM(D41:D42)</f>
        <v>0</v>
      </c>
      <c r="E40" s="68">
        <f>SUM(E41:E42)</f>
        <v>79</v>
      </c>
      <c r="F40" s="68">
        <f>SUM(F41:F42)</f>
        <v>78.74</v>
      </c>
    </row>
    <row r="41" spans="1:6" s="94" customFormat="1" ht="15.75">
      <c r="A41" s="52"/>
      <c r="B41" s="14"/>
      <c r="C41" s="69" t="s">
        <v>60</v>
      </c>
      <c r="D41" s="53">
        <v>0</v>
      </c>
      <c r="E41" s="17">
        <v>9</v>
      </c>
      <c r="F41" s="17">
        <v>8.74</v>
      </c>
    </row>
    <row r="42" spans="1:6" s="94" customFormat="1" ht="16.5" thickBot="1">
      <c r="A42" s="52"/>
      <c r="B42" s="14"/>
      <c r="C42" s="69" t="s">
        <v>61</v>
      </c>
      <c r="D42" s="53">
        <v>0</v>
      </c>
      <c r="E42" s="17">
        <v>70</v>
      </c>
      <c r="F42" s="17">
        <v>70</v>
      </c>
    </row>
    <row r="43" spans="1:6" s="94" customFormat="1" ht="16.5" thickBot="1">
      <c r="A43" s="42">
        <v>3421</v>
      </c>
      <c r="B43" s="43"/>
      <c r="C43" s="44" t="s">
        <v>22</v>
      </c>
      <c r="D43" s="45">
        <f>SUM(D44)</f>
        <v>360</v>
      </c>
      <c r="E43" s="45">
        <f>E44</f>
        <v>202</v>
      </c>
      <c r="F43" s="45">
        <f>F44</f>
        <v>202.00498</v>
      </c>
    </row>
    <row r="44" spans="1:6" s="94" customFormat="1" ht="15.75">
      <c r="A44" s="47"/>
      <c r="B44" s="66">
        <v>6121</v>
      </c>
      <c r="C44" s="67" t="s">
        <v>5</v>
      </c>
      <c r="D44" s="68">
        <f>SUM(D45:D48)</f>
        <v>360</v>
      </c>
      <c r="E44" s="68">
        <f>SUM(E45:E48)</f>
        <v>202</v>
      </c>
      <c r="F44" s="68">
        <f>SUM(F45:F48)</f>
        <v>202.00498</v>
      </c>
    </row>
    <row r="45" spans="1:6" s="94" customFormat="1" ht="15.75">
      <c r="A45" s="52"/>
      <c r="B45" s="14"/>
      <c r="C45" s="69" t="s">
        <v>23</v>
      </c>
      <c r="D45" s="53">
        <v>100</v>
      </c>
      <c r="E45" s="17">
        <v>109</v>
      </c>
      <c r="F45" s="17">
        <v>108.93498</v>
      </c>
    </row>
    <row r="46" spans="1:6" s="94" customFormat="1" ht="15.75" hidden="1">
      <c r="A46" s="52"/>
      <c r="B46" s="14"/>
      <c r="C46" s="69" t="s">
        <v>58</v>
      </c>
      <c r="D46" s="53">
        <v>0</v>
      </c>
      <c r="E46" s="17">
        <v>0</v>
      </c>
      <c r="F46" s="17">
        <v>0</v>
      </c>
    </row>
    <row r="47" spans="1:6" s="94" customFormat="1" ht="15.75">
      <c r="A47" s="47"/>
      <c r="B47" s="48"/>
      <c r="C47" s="70" t="s">
        <v>64</v>
      </c>
      <c r="D47" s="50">
        <v>0</v>
      </c>
      <c r="E47" s="51">
        <v>93</v>
      </c>
      <c r="F47" s="51">
        <v>93.07</v>
      </c>
    </row>
    <row r="48" spans="1:6" s="94" customFormat="1" ht="16.5" thickBot="1">
      <c r="A48" s="62"/>
      <c r="B48" s="26"/>
      <c r="C48" s="71" t="s">
        <v>24</v>
      </c>
      <c r="D48" s="64">
        <v>260</v>
      </c>
      <c r="E48" s="29">
        <v>0</v>
      </c>
      <c r="F48" s="29">
        <v>0</v>
      </c>
    </row>
    <row r="49" spans="1:6" s="94" customFormat="1" ht="16.5" thickBot="1">
      <c r="A49" s="42">
        <v>3511</v>
      </c>
      <c r="B49" s="43"/>
      <c r="C49" s="44" t="s">
        <v>25</v>
      </c>
      <c r="D49" s="45">
        <f>D50+D52</f>
        <v>729</v>
      </c>
      <c r="E49" s="45">
        <f>E50+E52</f>
        <v>717</v>
      </c>
      <c r="F49" s="45">
        <f>F50+F52</f>
        <v>267.613</v>
      </c>
    </row>
    <row r="50" spans="1:6" s="94" customFormat="1" ht="15.75">
      <c r="A50" s="46"/>
      <c r="B50" s="18">
        <v>6121</v>
      </c>
      <c r="C50" s="24" t="s">
        <v>5</v>
      </c>
      <c r="D50" s="25">
        <f>SUM(D51:D51)</f>
        <v>550</v>
      </c>
      <c r="E50" s="25">
        <f>SUM(E51:E51)</f>
        <v>550</v>
      </c>
      <c r="F50" s="25">
        <f>SUM(F51:F51)</f>
        <v>100.555</v>
      </c>
    </row>
    <row r="51" spans="1:6" s="94" customFormat="1" ht="15.75">
      <c r="A51" s="47"/>
      <c r="B51" s="66"/>
      <c r="C51" s="72" t="s">
        <v>26</v>
      </c>
      <c r="D51" s="50">
        <v>550</v>
      </c>
      <c r="E51" s="51">
        <v>550</v>
      </c>
      <c r="F51" s="51">
        <v>100.555</v>
      </c>
    </row>
    <row r="52" spans="1:6" s="94" customFormat="1" ht="15.75">
      <c r="A52" s="52"/>
      <c r="B52" s="13">
        <v>6351</v>
      </c>
      <c r="C52" s="40" t="s">
        <v>27</v>
      </c>
      <c r="D52" s="41">
        <f>D53</f>
        <v>179</v>
      </c>
      <c r="E52" s="41">
        <f>E53</f>
        <v>167</v>
      </c>
      <c r="F52" s="41">
        <f>F53</f>
        <v>167.058</v>
      </c>
    </row>
    <row r="53" spans="1:6" s="94" customFormat="1" ht="16.5" thickBot="1">
      <c r="A53" s="47"/>
      <c r="B53" s="48"/>
      <c r="C53" s="15" t="s">
        <v>28</v>
      </c>
      <c r="D53" s="64">
        <v>179</v>
      </c>
      <c r="E53" s="51">
        <v>167</v>
      </c>
      <c r="F53" s="51">
        <v>167.058</v>
      </c>
    </row>
    <row r="54" spans="1:6" s="94" customFormat="1" ht="16.5" thickBot="1">
      <c r="A54" s="73" t="s">
        <v>29</v>
      </c>
      <c r="B54" s="73"/>
      <c r="C54" s="74" t="s">
        <v>30</v>
      </c>
      <c r="D54" s="75">
        <f>SUM(+D55)</f>
        <v>1410</v>
      </c>
      <c r="E54" s="75">
        <f>SUM(+E55)</f>
        <v>1466</v>
      </c>
      <c r="F54" s="75">
        <f>SUM(+F55)</f>
        <v>414.0384</v>
      </c>
    </row>
    <row r="55" spans="1:6" s="94" customFormat="1" ht="15.75">
      <c r="A55" s="13"/>
      <c r="B55" s="13">
        <v>6121</v>
      </c>
      <c r="C55" s="40" t="s">
        <v>5</v>
      </c>
      <c r="D55" s="41">
        <f>SUM(D56:D58)</f>
        <v>1410</v>
      </c>
      <c r="E55" s="41">
        <f>SUM(E56:E58)</f>
        <v>1466</v>
      </c>
      <c r="F55" s="76">
        <f>SUM(F56:F58)</f>
        <v>414.0384</v>
      </c>
    </row>
    <row r="56" spans="1:6" s="94" customFormat="1" ht="15.75">
      <c r="A56" s="18"/>
      <c r="B56" s="77" t="s">
        <v>31</v>
      </c>
      <c r="C56" s="78" t="s">
        <v>62</v>
      </c>
      <c r="D56" s="53">
        <v>302</v>
      </c>
      <c r="E56" s="17">
        <v>358</v>
      </c>
      <c r="F56" s="79">
        <v>356.112</v>
      </c>
    </row>
    <row r="57" spans="1:6" s="94" customFormat="1" ht="15.75">
      <c r="A57" s="18"/>
      <c r="B57" s="77" t="s">
        <v>31</v>
      </c>
      <c r="C57" s="80" t="s">
        <v>32</v>
      </c>
      <c r="D57" s="53">
        <v>58</v>
      </c>
      <c r="E57" s="38">
        <v>58</v>
      </c>
      <c r="F57" s="81">
        <v>57.9264</v>
      </c>
    </row>
    <row r="58" spans="1:6" s="94" customFormat="1" ht="16.5" thickBot="1">
      <c r="A58" s="18"/>
      <c r="B58" s="77" t="s">
        <v>31</v>
      </c>
      <c r="C58" s="36" t="s">
        <v>33</v>
      </c>
      <c r="D58" s="64">
        <v>1050</v>
      </c>
      <c r="E58" s="38">
        <v>1050</v>
      </c>
      <c r="F58" s="81">
        <v>0</v>
      </c>
    </row>
    <row r="59" spans="1:6" s="94" customFormat="1" ht="16.5" thickBot="1">
      <c r="A59" s="42">
        <v>3613</v>
      </c>
      <c r="B59" s="43"/>
      <c r="C59" s="44" t="s">
        <v>34</v>
      </c>
      <c r="D59" s="45">
        <f>D60</f>
        <v>200</v>
      </c>
      <c r="E59" s="45">
        <f>E60</f>
        <v>0</v>
      </c>
      <c r="F59" s="45">
        <f>F60</f>
        <v>0</v>
      </c>
    </row>
    <row r="60" spans="1:6" s="94" customFormat="1" ht="15.75">
      <c r="A60" s="46"/>
      <c r="B60" s="18">
        <v>6121</v>
      </c>
      <c r="C60" s="24" t="s">
        <v>5</v>
      </c>
      <c r="D60" s="25">
        <f>SUM(D61:D61)</f>
        <v>200</v>
      </c>
      <c r="E60" s="25">
        <f>SUM(E61:E61)</f>
        <v>0</v>
      </c>
      <c r="F60" s="25">
        <f>SUM(F61:F61)</f>
        <v>0</v>
      </c>
    </row>
    <row r="61" spans="1:6" s="94" customFormat="1" ht="16.5" thickBot="1">
      <c r="A61" s="62"/>
      <c r="B61" s="103"/>
      <c r="C61" s="104" t="s">
        <v>35</v>
      </c>
      <c r="D61" s="64">
        <v>200</v>
      </c>
      <c r="E61" s="29">
        <v>0</v>
      </c>
      <c r="F61" s="29">
        <v>0</v>
      </c>
    </row>
    <row r="62" spans="1:6" s="102" customFormat="1" ht="15.75">
      <c r="A62" s="99"/>
      <c r="B62" s="99"/>
      <c r="C62" s="98"/>
      <c r="D62" s="100"/>
      <c r="E62" s="101"/>
      <c r="F62" s="101"/>
    </row>
    <row r="63" spans="1:6" s="102" customFormat="1" ht="12" customHeight="1">
      <c r="A63" s="99"/>
      <c r="B63" s="99"/>
      <c r="C63" s="98"/>
      <c r="D63" s="100"/>
      <c r="E63" s="101"/>
      <c r="F63" s="101"/>
    </row>
    <row r="64" spans="1:6" s="102" customFormat="1" ht="12" customHeight="1">
      <c r="A64" s="99"/>
      <c r="B64" s="99"/>
      <c r="C64" s="98"/>
      <c r="D64" s="100"/>
      <c r="E64" s="101"/>
      <c r="F64" s="101"/>
    </row>
    <row r="65" spans="1:6" ht="20.25">
      <c r="A65" s="111" t="s">
        <v>70</v>
      </c>
      <c r="B65" s="112"/>
      <c r="C65" s="112"/>
      <c r="D65" s="112"/>
      <c r="E65" s="112"/>
      <c r="F65" s="112"/>
    </row>
    <row r="66" ht="20.25" customHeight="1">
      <c r="F66" s="3"/>
    </row>
    <row r="67" spans="1:6" s="91" customFormat="1" ht="15" thickBot="1">
      <c r="A67" s="107"/>
      <c r="B67" s="108"/>
      <c r="C67" s="108"/>
      <c r="D67" s="109"/>
      <c r="E67" s="110"/>
      <c r="F67" s="90" t="s">
        <v>71</v>
      </c>
    </row>
    <row r="68" spans="1:6" s="94" customFormat="1" ht="15.75">
      <c r="A68" s="105" t="s">
        <v>0</v>
      </c>
      <c r="B68" s="105" t="s">
        <v>1</v>
      </c>
      <c r="C68" s="105" t="s">
        <v>2</v>
      </c>
      <c r="D68" s="92" t="s">
        <v>3</v>
      </c>
      <c r="E68" s="93" t="s">
        <v>47</v>
      </c>
      <c r="F68" s="93" t="s">
        <v>48</v>
      </c>
    </row>
    <row r="69" spans="1:6" s="94" customFormat="1" ht="16.5" thickBot="1">
      <c r="A69" s="106"/>
      <c r="B69" s="106"/>
      <c r="C69" s="106"/>
      <c r="D69" s="95">
        <v>2006</v>
      </c>
      <c r="E69" s="96" t="s">
        <v>63</v>
      </c>
      <c r="F69" s="97" t="s">
        <v>69</v>
      </c>
    </row>
    <row r="70" spans="1:6" s="94" customFormat="1" ht="16.5" thickBot="1">
      <c r="A70" s="42">
        <v>3639</v>
      </c>
      <c r="B70" s="73"/>
      <c r="C70" s="74" t="s">
        <v>36</v>
      </c>
      <c r="D70" s="45">
        <f>D71</f>
        <v>1800</v>
      </c>
      <c r="E70" s="45">
        <f>E71</f>
        <v>871</v>
      </c>
      <c r="F70" s="45">
        <f>F71</f>
        <v>105.51500000000001</v>
      </c>
    </row>
    <row r="71" spans="1:6" s="94" customFormat="1" ht="15.75" customHeight="1">
      <c r="A71" s="18"/>
      <c r="B71" s="18">
        <v>6121</v>
      </c>
      <c r="C71" s="24" t="s">
        <v>5</v>
      </c>
      <c r="D71" s="25">
        <f>SUM(D72:D79)</f>
        <v>1800</v>
      </c>
      <c r="E71" s="25">
        <f>SUM(E72:E79)</f>
        <v>871</v>
      </c>
      <c r="F71" s="25">
        <f>SUM(F72:F79)</f>
        <v>105.51500000000001</v>
      </c>
    </row>
    <row r="72" spans="1:6" s="94" customFormat="1" ht="15.75" customHeight="1">
      <c r="A72" s="13"/>
      <c r="B72" s="14"/>
      <c r="C72" s="82" t="s">
        <v>37</v>
      </c>
      <c r="D72" s="53">
        <v>600</v>
      </c>
      <c r="E72" s="17">
        <f>600+70</f>
        <v>670</v>
      </c>
      <c r="F72" s="17">
        <v>64.26</v>
      </c>
    </row>
    <row r="73" spans="1:6" s="94" customFormat="1" ht="15.75" customHeight="1">
      <c r="A73" s="60"/>
      <c r="B73" s="35"/>
      <c r="C73" s="80" t="s">
        <v>38</v>
      </c>
      <c r="D73" s="53">
        <v>100</v>
      </c>
      <c r="E73" s="38">
        <v>100</v>
      </c>
      <c r="F73" s="38">
        <v>0</v>
      </c>
    </row>
    <row r="74" spans="1:6" s="94" customFormat="1" ht="15.75" customHeight="1">
      <c r="A74" s="83"/>
      <c r="B74" s="84"/>
      <c r="C74" s="36" t="s">
        <v>39</v>
      </c>
      <c r="D74" s="53">
        <v>400</v>
      </c>
      <c r="E74" s="38">
        <v>60</v>
      </c>
      <c r="F74" s="38">
        <v>0</v>
      </c>
    </row>
    <row r="75" spans="1:6" s="94" customFormat="1" ht="15.75" customHeight="1">
      <c r="A75" s="83"/>
      <c r="B75" s="84"/>
      <c r="C75" s="39" t="s">
        <v>65</v>
      </c>
      <c r="D75" s="53">
        <v>0</v>
      </c>
      <c r="E75" s="38">
        <v>5</v>
      </c>
      <c r="F75" s="38">
        <v>4.76</v>
      </c>
    </row>
    <row r="76" spans="1:6" s="94" customFormat="1" ht="15.75" customHeight="1">
      <c r="A76" s="83"/>
      <c r="B76" s="84"/>
      <c r="C76" s="39" t="s">
        <v>66</v>
      </c>
      <c r="D76" s="53">
        <v>0</v>
      </c>
      <c r="E76" s="38">
        <v>36</v>
      </c>
      <c r="F76" s="38">
        <v>36.495</v>
      </c>
    </row>
    <row r="77" spans="1:6" s="94" customFormat="1" ht="15.75" customHeight="1">
      <c r="A77" s="83"/>
      <c r="B77" s="84"/>
      <c r="C77" s="85" t="s">
        <v>40</v>
      </c>
      <c r="D77" s="53">
        <v>100</v>
      </c>
      <c r="E77" s="38">
        <v>0</v>
      </c>
      <c r="F77" s="38">
        <v>0</v>
      </c>
    </row>
    <row r="78" spans="1:6" s="94" customFormat="1" ht="15.75" customHeight="1">
      <c r="A78" s="34"/>
      <c r="B78" s="35"/>
      <c r="C78" s="86" t="s">
        <v>41</v>
      </c>
      <c r="D78" s="37">
        <v>600</v>
      </c>
      <c r="E78" s="38">
        <f>600-600</f>
        <v>0</v>
      </c>
      <c r="F78" s="38">
        <v>0</v>
      </c>
    </row>
    <row r="79" spans="1:6" s="94" customFormat="1" ht="15.75" customHeight="1" thickBot="1">
      <c r="A79" s="87"/>
      <c r="B79" s="88"/>
      <c r="C79" s="71" t="s">
        <v>51</v>
      </c>
      <c r="D79" s="64">
        <v>0</v>
      </c>
      <c r="E79" s="38">
        <v>0</v>
      </c>
      <c r="F79" s="38">
        <v>0</v>
      </c>
    </row>
    <row r="80" spans="1:6" s="94" customFormat="1" ht="16.5" customHeight="1" thickBot="1">
      <c r="A80" s="73" t="s">
        <v>42</v>
      </c>
      <c r="B80" s="73"/>
      <c r="C80" s="74" t="s">
        <v>43</v>
      </c>
      <c r="D80" s="45">
        <f>+D81+D85</f>
        <v>760</v>
      </c>
      <c r="E80" s="45">
        <f>+E81+E85</f>
        <v>2577</v>
      </c>
      <c r="F80" s="45">
        <f>+F81+F85</f>
        <v>2223.9</v>
      </c>
    </row>
    <row r="81" spans="1:6" s="94" customFormat="1" ht="15.75" customHeight="1">
      <c r="A81" s="19"/>
      <c r="B81" s="18">
        <v>6121</v>
      </c>
      <c r="C81" s="24" t="s">
        <v>5</v>
      </c>
      <c r="D81" s="25">
        <f>SUM(D82:D84)</f>
        <v>760</v>
      </c>
      <c r="E81" s="25">
        <f>SUM(E82:E84)</f>
        <v>2227</v>
      </c>
      <c r="F81" s="25">
        <f>SUM(F82:F84)</f>
        <v>1910</v>
      </c>
    </row>
    <row r="82" spans="1:6" s="94" customFormat="1" ht="15.75" customHeight="1">
      <c r="A82" s="14"/>
      <c r="B82" s="14"/>
      <c r="C82" s="89" t="s">
        <v>44</v>
      </c>
      <c r="D82" s="53">
        <v>500</v>
      </c>
      <c r="E82" s="17">
        <v>1967</v>
      </c>
      <c r="F82" s="17">
        <v>1900</v>
      </c>
    </row>
    <row r="83" spans="1:6" s="94" customFormat="1" ht="15.75" customHeight="1">
      <c r="A83" s="14"/>
      <c r="B83" s="14"/>
      <c r="C83" s="65" t="s">
        <v>45</v>
      </c>
      <c r="D83" s="53">
        <v>200</v>
      </c>
      <c r="E83" s="17">
        <v>200</v>
      </c>
      <c r="F83" s="17">
        <v>0</v>
      </c>
    </row>
    <row r="84" spans="1:6" s="94" customFormat="1" ht="15.75" customHeight="1">
      <c r="A84" s="14"/>
      <c r="B84" s="14"/>
      <c r="C84" s="65" t="s">
        <v>46</v>
      </c>
      <c r="D84" s="37">
        <v>60</v>
      </c>
      <c r="E84" s="20">
        <v>60</v>
      </c>
      <c r="F84" s="20">
        <v>10</v>
      </c>
    </row>
    <row r="85" spans="1:6" s="94" customFormat="1" ht="15.75" customHeight="1">
      <c r="A85" s="19"/>
      <c r="B85" s="18">
        <v>6123</v>
      </c>
      <c r="C85" s="24" t="s">
        <v>67</v>
      </c>
      <c r="D85" s="41">
        <f>SUM(D86)</f>
        <v>0</v>
      </c>
      <c r="E85" s="41">
        <f>SUM(E86)</f>
        <v>350</v>
      </c>
      <c r="F85" s="25">
        <f>SUM(F86)</f>
        <v>313.9</v>
      </c>
    </row>
    <row r="86" spans="1:6" s="94" customFormat="1" ht="15.75" customHeight="1" thickBot="1">
      <c r="A86" s="14"/>
      <c r="B86" s="14"/>
      <c r="C86" s="89" t="s">
        <v>68</v>
      </c>
      <c r="D86" s="53">
        <v>0</v>
      </c>
      <c r="E86" s="17">
        <v>350</v>
      </c>
      <c r="F86" s="17">
        <v>313.9</v>
      </c>
    </row>
    <row r="87" spans="1:6" ht="19.5" customHeight="1" thickBot="1">
      <c r="A87" s="113" t="s">
        <v>72</v>
      </c>
      <c r="B87" s="114"/>
      <c r="C87" s="115"/>
      <c r="D87" s="2">
        <f>D8+D19+D25+D30+D35+D39+D43+D49+D54+D59+D70+D80</f>
        <v>8789</v>
      </c>
      <c r="E87" s="2">
        <f>E8+E19+E25+E30+E35+E39+E43+E49+E54+E59+E70+E80</f>
        <v>16699</v>
      </c>
      <c r="F87" s="2">
        <f>F8+F19+F25+F30+F35+F39+F43+F49+F54+F59+F70+F80</f>
        <v>12337.395489999997</v>
      </c>
    </row>
  </sheetData>
  <mergeCells count="13">
    <mergeCell ref="D5:E5"/>
    <mergeCell ref="A3:F3"/>
    <mergeCell ref="A87:C87"/>
    <mergeCell ref="A6:A7"/>
    <mergeCell ref="B6:B7"/>
    <mergeCell ref="C6:C7"/>
    <mergeCell ref="A65:F65"/>
    <mergeCell ref="A67:C67"/>
    <mergeCell ref="D67:E67"/>
    <mergeCell ref="A68:A69"/>
    <mergeCell ref="B68:B69"/>
    <mergeCell ref="C68:C69"/>
    <mergeCell ref="A5:C5"/>
  </mergeCells>
  <printOptions horizontalCentered="1"/>
  <pageMargins left="0.1968503937007874" right="0.1968503937007874" top="0.984251968503937" bottom="0.984251968503937" header="0.5118110236220472" footer="0.5118110236220472"/>
  <pageSetup firstPageNumber="17" useFirstPageNumber="1" fitToHeight="0" horizontalDpi="300" verticalDpi="300" orientation="portrait" paperSize="9" scale="65" r:id="rId4"/>
  <headerFooter alignWithMargins="0">
    <oddHeader>&amp;L&amp;"Arial,Obyčejné"&amp;11Statutární město Brno
Městská část
Brno-Líšeň&amp;R&amp;"Arial,Obyčejné"&amp;11Odbor rozpočtu a financí
Úřadu městské části
Jírova 2, 628 00 Brno</oddHeader>
    <oddFooter>&amp;C&amp;"Arial,Tučné"&amp;14Strana: &amp;P&amp;R&amp;"Arial,Obyčejné"&amp;11Vypracoval:
Dalibor Hakl</oddFooter>
  </headerFooter>
  <rowBreaks count="1" manualBreakCount="1">
    <brk id="62" max="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MMB</dc:creator>
  <cp:keywords/>
  <dc:description/>
  <cp:lastModifiedBy>Your User Name</cp:lastModifiedBy>
  <cp:lastPrinted>2007-03-30T11:38:22Z</cp:lastPrinted>
  <dcterms:created xsi:type="dcterms:W3CDTF">2006-02-07T10:42:50Z</dcterms:created>
  <dcterms:modified xsi:type="dcterms:W3CDTF">2007-03-30T11:38:36Z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