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KC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<sst xmlns="http://schemas.openxmlformats.org/spreadsheetml/2006/main" count="42" uniqueCount="36">
  <si>
    <t>rok 2004</t>
  </si>
  <si>
    <t>Zdroje z MČ:</t>
  </si>
  <si>
    <t>SÚ</t>
  </si>
  <si>
    <t>Dotace</t>
  </si>
  <si>
    <t>Výnosy</t>
  </si>
  <si>
    <t>úroky</t>
  </si>
  <si>
    <t>zúčtování fondů</t>
  </si>
  <si>
    <t>ostatní výnosy</t>
  </si>
  <si>
    <t>Celkem (bez VHČ):</t>
  </si>
  <si>
    <t>Náklady</t>
  </si>
  <si>
    <t>spotřeba materiálu</t>
  </si>
  <si>
    <t>spotřeba energie</t>
  </si>
  <si>
    <t>opravy a údržba</t>
  </si>
  <si>
    <t>cestovné</t>
  </si>
  <si>
    <t>náklady na reprezentaci</t>
  </si>
  <si>
    <t>ostatní služby</t>
  </si>
  <si>
    <t>mzdové náklady</t>
  </si>
  <si>
    <t>zákonné soc. pojištění</t>
  </si>
  <si>
    <t>zákonné soc. náklady</t>
  </si>
  <si>
    <t>manka a škody</t>
  </si>
  <si>
    <t>odpisy</t>
  </si>
  <si>
    <t>Hospodářský výsledek HČ:</t>
  </si>
  <si>
    <t>Hospodářský výsledek VHČ:</t>
  </si>
  <si>
    <t>Stav Kč na rezervním fondu:</t>
  </si>
  <si>
    <t>Stav Kč na investičním fondu:</t>
  </si>
  <si>
    <t>Stav Kč na fondu odměn:</t>
  </si>
  <si>
    <t>Stav Kč na FKSP:</t>
  </si>
  <si>
    <t>Přehled hospodaření - Kulturní centrum Líšeň</t>
  </si>
  <si>
    <t>KCL</t>
  </si>
  <si>
    <t>tržby za služby</t>
  </si>
  <si>
    <t>tržby za prodané zboží</t>
  </si>
  <si>
    <t>prodané zboží</t>
  </si>
  <si>
    <t>jiné ostatní náklady</t>
  </si>
  <si>
    <t>Celkem VHČ:</t>
  </si>
  <si>
    <t>Celkový hospodářský výsledek:</t>
  </si>
  <si>
    <t>tržby z prodeje služeb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</si>
</sst>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6"/>
      <color indexed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4" fontId="3" fillId="2" borderId="5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/>
    </xf>
    <xf numFmtId="4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3" fillId="5" borderId="13" xfId="0" applyNumberFormat="1" applyFont="1" applyFill="1" applyBorder="1" applyAlignment="1">
      <alignment/>
    </xf>
    <xf numFmtId="0" fontId="4" fillId="6" borderId="14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5" xfId="0" applyFill="1" applyBorder="1" applyAlignment="1">
      <alignment/>
    </xf>
    <xf numFmtId="4" fontId="4" fillId="6" borderId="16" xfId="0" applyNumberFormat="1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4" fontId="4" fillId="7" borderId="16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9" xfId="0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0" fillId="0" borderId="9" xfId="0" applyFont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4" fontId="3" fillId="5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0" fillId="6" borderId="18" xfId="0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3" fillId="4" borderId="24" xfId="0" applyNumberFormat="1" applyFont="1" applyFill="1" applyBorder="1" applyAlignment="1">
      <alignment/>
    </xf>
    <xf numFmtId="0" fontId="3" fillId="4" borderId="26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3" fillId="5" borderId="29" xfId="0" applyFont="1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5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5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3" fillId="5" borderId="29" xfId="0" applyFont="1" applyFill="1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4" borderId="2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52;koly\2004\Celk1q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KCL\2004\KCL4q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52;koly\2004\Celkem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Q1"/>
      <sheetName val="MŠQ1"/>
      <sheetName val="ŠJQ1"/>
      <sheetName val="CZŠ"/>
      <sheetName val="CMŠ"/>
      <sheetName val="CŠ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Náklady1"/>
      <sheetName val="Náklady2"/>
      <sheetName val="Výnosy"/>
    </sheetNames>
    <sheetDataSet>
      <sheetData sheetId="3">
        <row r="16">
          <cell r="G16">
            <v>213.87</v>
          </cell>
        </row>
        <row r="17">
          <cell r="G17">
            <v>33500</v>
          </cell>
        </row>
        <row r="18">
          <cell r="G18">
            <v>34743</v>
          </cell>
        </row>
        <row r="21">
          <cell r="G21">
            <v>2305000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ŠQ3"/>
      <sheetName val="MŠQ3"/>
      <sheetName val="ŠJQ3"/>
      <sheetName val="CZŠ"/>
      <sheetName val="CMŠ"/>
      <sheetName val="CŠ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17.25390625" style="0" customWidth="1"/>
    <col min="3" max="3" width="40.00390625" style="0" customWidth="1"/>
    <col min="4" max="4" width="8.375" style="0" customWidth="1"/>
    <col min="5" max="5" width="16.75390625" style="0" customWidth="1"/>
  </cols>
  <sheetData>
    <row r="1" spans="2:5" ht="15.75">
      <c r="B1" s="62" t="s">
        <v>27</v>
      </c>
      <c r="C1" s="62"/>
      <c r="D1" s="62"/>
      <c r="E1" s="62"/>
    </row>
    <row r="2" spans="2:5" ht="20.25">
      <c r="B2" s="63" t="s">
        <v>0</v>
      </c>
      <c r="C2" s="63"/>
      <c r="D2" s="63"/>
      <c r="E2" s="63"/>
    </row>
    <row r="3" spans="2:5" ht="12.75" customHeight="1" thickBot="1">
      <c r="B3" s="1"/>
      <c r="C3" s="1"/>
      <c r="D3" s="2"/>
      <c r="E3" s="2"/>
    </row>
    <row r="4" spans="2:5" ht="15.75" thickBot="1">
      <c r="B4" s="3" t="s">
        <v>1</v>
      </c>
      <c r="C4" s="4"/>
      <c r="D4" s="5" t="s">
        <v>2</v>
      </c>
      <c r="E4" s="6" t="s">
        <v>28</v>
      </c>
    </row>
    <row r="5" spans="2:5" ht="12.75">
      <c r="B5" s="7" t="s">
        <v>3</v>
      </c>
      <c r="C5" s="8"/>
      <c r="D5" s="9">
        <v>691</v>
      </c>
      <c r="E5" s="10">
        <f>'[2]Výnosy'!G21</f>
        <v>2305000</v>
      </c>
    </row>
    <row r="6" spans="2:5" ht="12.75">
      <c r="B6" s="11" t="s">
        <v>4</v>
      </c>
      <c r="C6" s="32" t="s">
        <v>29</v>
      </c>
      <c r="D6" s="33">
        <v>602</v>
      </c>
      <c r="E6" s="34">
        <v>674125.5</v>
      </c>
    </row>
    <row r="7" spans="2:5" ht="12.75">
      <c r="B7" s="15"/>
      <c r="C7" s="12" t="s">
        <v>5</v>
      </c>
      <c r="D7" s="13">
        <v>644</v>
      </c>
      <c r="E7" s="14">
        <f>'[2]Výnosy'!G16</f>
        <v>213.87</v>
      </c>
    </row>
    <row r="8" spans="2:5" ht="12.75">
      <c r="B8" s="15"/>
      <c r="C8" s="16" t="s">
        <v>6</v>
      </c>
      <c r="D8" s="17">
        <v>648</v>
      </c>
      <c r="E8" s="14">
        <f>'[2]Výnosy'!G17</f>
        <v>33500</v>
      </c>
    </row>
    <row r="9" spans="2:5" ht="12.75">
      <c r="B9" s="15"/>
      <c r="C9" s="16" t="s">
        <v>7</v>
      </c>
      <c r="D9" s="17">
        <v>649</v>
      </c>
      <c r="E9" s="18">
        <f>'[2]Výnosy'!G18</f>
        <v>34743</v>
      </c>
    </row>
    <row r="10" spans="2:5" ht="12.75">
      <c r="B10" s="45" t="s">
        <v>8</v>
      </c>
      <c r="C10" s="47"/>
      <c r="D10" s="46"/>
      <c r="E10" s="19">
        <f>SUM(E5:E9)</f>
        <v>3047582.37</v>
      </c>
    </row>
    <row r="11" spans="2:5" ht="12.75">
      <c r="B11" s="15"/>
      <c r="C11" s="36" t="s">
        <v>35</v>
      </c>
      <c r="D11" s="13">
        <v>602</v>
      </c>
      <c r="E11" s="34">
        <v>318250</v>
      </c>
    </row>
    <row r="12" spans="2:5" ht="12.75">
      <c r="B12" s="15"/>
      <c r="C12" s="20" t="s">
        <v>30</v>
      </c>
      <c r="D12" s="38">
        <v>604</v>
      </c>
      <c r="E12" s="40">
        <v>105624.5</v>
      </c>
    </row>
    <row r="13" spans="2:5" ht="12.75">
      <c r="B13" s="61" t="s">
        <v>33</v>
      </c>
      <c r="C13" s="52"/>
      <c r="D13" s="53"/>
      <c r="E13" s="44">
        <f>SUM(E11:E12)</f>
        <v>423874.5</v>
      </c>
    </row>
    <row r="14" spans="2:5" ht="12.75">
      <c r="B14" s="35" t="s">
        <v>9</v>
      </c>
      <c r="C14" s="12" t="s">
        <v>10</v>
      </c>
      <c r="D14" s="13">
        <v>501</v>
      </c>
      <c r="E14" s="14">
        <v>368840.84</v>
      </c>
    </row>
    <row r="15" spans="2:5" ht="12.75">
      <c r="B15" s="15"/>
      <c r="C15" s="12" t="s">
        <v>11</v>
      </c>
      <c r="D15" s="13">
        <v>502</v>
      </c>
      <c r="E15" s="14">
        <v>277901.68</v>
      </c>
    </row>
    <row r="16" spans="2:5" ht="12.75">
      <c r="B16" s="15"/>
      <c r="C16" s="12" t="s">
        <v>12</v>
      </c>
      <c r="D16" s="13">
        <v>511</v>
      </c>
      <c r="E16" s="14">
        <v>44615.3</v>
      </c>
    </row>
    <row r="17" spans="2:5" ht="12.75">
      <c r="B17" s="15"/>
      <c r="C17" s="12" t="s">
        <v>13</v>
      </c>
      <c r="D17" s="13">
        <v>512</v>
      </c>
      <c r="E17" s="14">
        <v>30261</v>
      </c>
    </row>
    <row r="18" spans="2:5" ht="12.75">
      <c r="B18" s="15"/>
      <c r="C18" s="12" t="s">
        <v>15</v>
      </c>
      <c r="D18" s="13">
        <v>518</v>
      </c>
      <c r="E18" s="14">
        <v>745708.09</v>
      </c>
    </row>
    <row r="19" spans="2:5" ht="12.75">
      <c r="B19" s="15"/>
      <c r="C19" s="12" t="s">
        <v>16</v>
      </c>
      <c r="D19" s="13">
        <v>521</v>
      </c>
      <c r="E19" s="14">
        <v>1353670</v>
      </c>
    </row>
    <row r="20" spans="2:5" ht="12.75">
      <c r="B20" s="15"/>
      <c r="C20" s="12" t="s">
        <v>17</v>
      </c>
      <c r="D20" s="13">
        <v>524</v>
      </c>
      <c r="E20" s="14">
        <v>434166</v>
      </c>
    </row>
    <row r="21" spans="2:5" ht="12.75">
      <c r="B21" s="15"/>
      <c r="C21" s="12" t="s">
        <v>18</v>
      </c>
      <c r="D21" s="13">
        <v>527</v>
      </c>
      <c r="E21" s="14">
        <v>59875.8</v>
      </c>
    </row>
    <row r="22" spans="2:5" ht="12.75">
      <c r="B22" s="15"/>
      <c r="C22" s="12" t="s">
        <v>19</v>
      </c>
      <c r="D22" s="13">
        <v>548</v>
      </c>
      <c r="E22" s="14">
        <v>9273</v>
      </c>
    </row>
    <row r="23" spans="2:5" ht="12.75">
      <c r="B23" s="15"/>
      <c r="C23" s="12" t="s">
        <v>32</v>
      </c>
      <c r="D23" s="13">
        <v>549</v>
      </c>
      <c r="E23" s="14">
        <v>34437.5</v>
      </c>
    </row>
    <row r="24" spans="2:5" ht="12.75">
      <c r="B24" s="15"/>
      <c r="C24" s="16" t="s">
        <v>20</v>
      </c>
      <c r="D24" s="17">
        <v>551</v>
      </c>
      <c r="E24" s="14">
        <v>23402</v>
      </c>
    </row>
    <row r="25" spans="2:5" ht="13.5" thickBot="1">
      <c r="B25" s="48" t="s">
        <v>8</v>
      </c>
      <c r="C25" s="50"/>
      <c r="D25" s="49"/>
      <c r="E25" s="21">
        <f>SUM(E14:E24)</f>
        <v>3382151.21</v>
      </c>
    </row>
    <row r="26" spans="2:5" ht="12.75">
      <c r="B26" s="37"/>
      <c r="C26" s="12" t="s">
        <v>10</v>
      </c>
      <c r="D26" s="13">
        <v>501</v>
      </c>
      <c r="E26" s="43">
        <v>34780</v>
      </c>
    </row>
    <row r="27" spans="2:5" ht="12.75">
      <c r="B27" s="37"/>
      <c r="C27" s="12" t="s">
        <v>31</v>
      </c>
      <c r="D27" s="13">
        <v>504</v>
      </c>
      <c r="E27" s="34">
        <v>64007.14</v>
      </c>
    </row>
    <row r="28" spans="2:5" ht="12.75">
      <c r="B28" s="37"/>
      <c r="C28" s="12" t="s">
        <v>14</v>
      </c>
      <c r="D28" s="13">
        <v>513</v>
      </c>
      <c r="E28" s="34">
        <v>3755.73</v>
      </c>
    </row>
    <row r="29" spans="2:5" ht="12.75">
      <c r="B29" s="37"/>
      <c r="C29" s="12" t="s">
        <v>15</v>
      </c>
      <c r="D29" s="13">
        <v>518</v>
      </c>
      <c r="E29" s="34">
        <v>11210</v>
      </c>
    </row>
    <row r="30" spans="2:5" ht="12.75">
      <c r="B30" s="37"/>
      <c r="C30" s="12" t="s">
        <v>16</v>
      </c>
      <c r="D30" s="13">
        <v>521</v>
      </c>
      <c r="E30" s="34">
        <v>55560</v>
      </c>
    </row>
    <row r="31" spans="2:5" ht="12.75">
      <c r="B31" s="37"/>
      <c r="C31" s="12" t="s">
        <v>17</v>
      </c>
      <c r="D31" s="13">
        <v>524</v>
      </c>
      <c r="E31" s="34">
        <v>18400</v>
      </c>
    </row>
    <row r="32" spans="2:5" ht="13.5" thickBot="1">
      <c r="B32" s="57" t="s">
        <v>33</v>
      </c>
      <c r="C32" s="55"/>
      <c r="D32" s="56"/>
      <c r="E32" s="39">
        <f>SUM(E26:E31)</f>
        <v>187712.87</v>
      </c>
    </row>
    <row r="33" spans="2:5" ht="16.5" customHeight="1" thickBot="1">
      <c r="B33" s="22" t="s">
        <v>21</v>
      </c>
      <c r="C33" s="23"/>
      <c r="D33" s="24"/>
      <c r="E33" s="25">
        <f>SUM(E10-E25)</f>
        <v>-334568.83999999985</v>
      </c>
    </row>
    <row r="34" spans="2:5" ht="16.5" customHeight="1" thickBot="1">
      <c r="B34" s="41" t="s">
        <v>22</v>
      </c>
      <c r="C34" s="42"/>
      <c r="D34" s="24"/>
      <c r="E34" s="25">
        <f>SUM(E13-E32)</f>
        <v>236161.63</v>
      </c>
    </row>
    <row r="35" ht="13.5" thickBot="1"/>
    <row r="36" spans="2:5" ht="15.75" thickBot="1">
      <c r="B36" s="26" t="s">
        <v>34</v>
      </c>
      <c r="C36" s="27"/>
      <c r="D36" s="28"/>
      <c r="E36" s="29">
        <f>E33+E34</f>
        <v>-98407.20999999985</v>
      </c>
    </row>
    <row r="37" ht="13.5" thickBot="1"/>
    <row r="38" spans="2:5" ht="12.75">
      <c r="B38" s="58" t="s">
        <v>23</v>
      </c>
      <c r="C38" s="59"/>
      <c r="D38" s="60"/>
      <c r="E38" s="30">
        <v>0</v>
      </c>
    </row>
    <row r="39" spans="2:5" ht="12.75">
      <c r="B39" s="51" t="s">
        <v>24</v>
      </c>
      <c r="C39" s="52"/>
      <c r="D39" s="53"/>
      <c r="E39" s="14">
        <v>110830</v>
      </c>
    </row>
    <row r="40" spans="2:5" ht="12.75">
      <c r="B40" s="51" t="s">
        <v>25</v>
      </c>
      <c r="C40" s="52"/>
      <c r="D40" s="53"/>
      <c r="E40" s="14">
        <v>10000</v>
      </c>
    </row>
    <row r="41" spans="2:5" ht="13.5" thickBot="1">
      <c r="B41" s="54" t="s">
        <v>26</v>
      </c>
      <c r="C41" s="55"/>
      <c r="D41" s="56"/>
      <c r="E41" s="31">
        <v>53076.67</v>
      </c>
    </row>
  </sheetData>
  <mergeCells count="8">
    <mergeCell ref="B40:D40"/>
    <mergeCell ref="B41:D41"/>
    <mergeCell ref="B1:E1"/>
    <mergeCell ref="B2:E2"/>
    <mergeCell ref="B38:D38"/>
    <mergeCell ref="B39:D39"/>
    <mergeCell ref="B13:D13"/>
    <mergeCell ref="B32:D32"/>
  </mergeCells>
  <conditionalFormatting sqref="F5:G22">
    <cfRule type="cellIs" priority="1" dxfId="0" operator="lessThan" stopIfTrue="1">
      <formula>0</formula>
    </cfRule>
  </conditionalFormatting>
  <conditionalFormatting sqref="E36 E33:E34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firstPageNumber="39" useFirstPageNumber="1" horizontalDpi="300" verticalDpi="300" orientation="portrait" paperSize="9" scale="83" r:id="rId1"/>
  <headerFooter alignWithMargins="0">
    <oddHeader>&amp;LStatutární město Brno
Městská část
Brno-Líšeň&amp;ROdbor rozpočtu a financí
Úřadu městské části
Jírova 2, 628 00 Brno</oddHeader>
    <oddFooter>&amp;C&amp;"Arial CE,tučné"&amp;12Strana: &amp;P&amp;RVypracoval:
Dalibor HAKL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</dc:creator>
  <cp:keywords/>
  <dc:description/>
  <cp:lastModifiedBy>Pavel Doležal</cp:lastModifiedBy>
  <cp:lastPrinted>2005-04-20T10:03:06Z</cp:lastPrinted>
  <dcterms:created xsi:type="dcterms:W3CDTF">2005-03-29T08:38:59Z</dcterms:created>
  <dcterms:modified xsi:type="dcterms:W3CDTF">2005-04-29T09:06:35Z</dcterms:modified>
  <cp:category/>
  <cp:version/>
  <cp:contentType/>
  <cp:contentStatus/>
</cp:coreProperties>
</file>