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Hosp. výsledek PO" sheetId="1" r:id="rId1"/>
  </sheets>
  <externalReferences>
    <externalReference r:id="rId4"/>
  </externalReferences>
  <definedNames>
    <definedName name="_xlnm.Print_Area" localSheetId="0">'Hosp. výsledek PO'!$A$1:$H$26</definedName>
  </definedNames>
  <calcPr fullCalcOnLoad="1"/>
</workbook>
</file>

<file path=xl/sharedStrings.xml><?xml version="1.0" encoding="utf-8"?>
<sst xmlns="http://schemas.openxmlformats.org/spreadsheetml/2006/main" count="27" uniqueCount="26">
  <si>
    <t>Výnosy</t>
  </si>
  <si>
    <t>Náklady</t>
  </si>
  <si>
    <t xml:space="preserve">Hospodářský výsledek </t>
  </si>
  <si>
    <t>Fond odměn</t>
  </si>
  <si>
    <t>Rezervní fond</t>
  </si>
  <si>
    <t>Návrh rozdělení HV</t>
  </si>
  <si>
    <t>Příspěvková organizace</t>
  </si>
  <si>
    <t xml:space="preserve">v Kč   </t>
  </si>
  <si>
    <t>Hospodářský výsledek příspěvkových organizací za rok 2004 a návrh jeho rozdělení do fondů</t>
  </si>
  <si>
    <t>k 31.12.2004</t>
  </si>
  <si>
    <t>Kulturní centrum Líšeň</t>
  </si>
  <si>
    <t>Správa majetku Líšeň</t>
  </si>
  <si>
    <t>ZŠ Masarova 11</t>
  </si>
  <si>
    <t>ZŠ Novolíšeňská 10</t>
  </si>
  <si>
    <t>ZŠ Horníkova 1</t>
  </si>
  <si>
    <t>ZŠ Holzova 1</t>
  </si>
  <si>
    <t>MŠ Šimáčkova 1</t>
  </si>
  <si>
    <t>MŠ Trnkova 81</t>
  </si>
  <si>
    <t>MŠ Michalova 2</t>
  </si>
  <si>
    <t>MŠ Synkova 24</t>
  </si>
  <si>
    <t>MŠ Neklež 1a</t>
  </si>
  <si>
    <t>MŠ Puchýřova 13a</t>
  </si>
  <si>
    <t>MŠ Strnadova 13</t>
  </si>
  <si>
    <t>MŠ Hochmanova 25</t>
  </si>
  <si>
    <t>ŠJ Masarova 11</t>
  </si>
  <si>
    <t>ŠJ Novolíšeňská 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</si>
</sst>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#,##0.0000000000000"/>
    <numFmt numFmtId="176" formatCode="#,##0.00000000000000"/>
    <numFmt numFmtId="177" formatCode="#,##0.0000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3" fontId="0" fillId="0" borderId="0" xfId="0" applyNumberFormat="1" applyAlignment="1">
      <alignment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0" fontId="0" fillId="0" borderId="10" xfId="0" applyNumberFormat="1" applyBorder="1" applyAlignment="1">
      <alignment vertical="center"/>
    </xf>
    <xf numFmtId="40" fontId="0" fillId="0" borderId="11" xfId="0" applyNumberFormat="1" applyBorder="1" applyAlignment="1">
      <alignment vertical="center"/>
    </xf>
    <xf numFmtId="40" fontId="0" fillId="0" borderId="5" xfId="0" applyNumberFormat="1" applyBorder="1" applyAlignment="1">
      <alignment vertical="center"/>
    </xf>
    <xf numFmtId="40" fontId="0" fillId="0" borderId="12" xfId="0" applyNumberFormat="1" applyBorder="1" applyAlignment="1">
      <alignment vertical="center"/>
    </xf>
    <xf numFmtId="40" fontId="0" fillId="0" borderId="13" xfId="0" applyNumberFormat="1" applyBorder="1" applyAlignment="1">
      <alignment vertical="center"/>
    </xf>
    <xf numFmtId="40" fontId="0" fillId="0" borderId="6" xfId="0" applyNumberFormat="1" applyBorder="1" applyAlignment="1">
      <alignment vertical="center"/>
    </xf>
    <xf numFmtId="40" fontId="0" fillId="0" borderId="7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16" xfId="0" applyNumberFormat="1" applyBorder="1" applyAlignment="1">
      <alignment vertical="center"/>
    </xf>
    <xf numFmtId="40" fontId="0" fillId="0" borderId="17" xfId="0" applyNumberFormat="1" applyBorder="1" applyAlignment="1">
      <alignment vertical="center"/>
    </xf>
    <xf numFmtId="40" fontId="0" fillId="0" borderId="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spoda&#345;en&#237;%20PO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"/>
      <sheetName val="MŠ"/>
      <sheetName val="ŠJ"/>
      <sheetName val="KCL"/>
      <sheetName val="SML"/>
    </sheetNames>
    <sheetDataSet>
      <sheetData sheetId="0">
        <row r="8">
          <cell r="E8">
            <v>15149378.45</v>
          </cell>
          <cell r="F8">
            <v>13924486.06</v>
          </cell>
          <cell r="G8">
            <v>16459552.58</v>
          </cell>
          <cell r="H8">
            <v>17034997.6</v>
          </cell>
        </row>
        <row r="17">
          <cell r="E17">
            <v>15149378.45</v>
          </cell>
          <cell r="F17">
            <v>13924486.06</v>
          </cell>
          <cell r="G17">
            <v>16459552.58</v>
          </cell>
          <cell r="H17">
            <v>17034997.6</v>
          </cell>
        </row>
        <row r="28">
          <cell r="E28">
            <v>4845754.87</v>
          </cell>
          <cell r="F28">
            <v>4416778.11</v>
          </cell>
          <cell r="G28">
            <v>6722328.76</v>
          </cell>
          <cell r="H28">
            <v>8203307.62</v>
          </cell>
        </row>
        <row r="30">
          <cell r="E30">
            <v>650577.04</v>
          </cell>
          <cell r="F30">
            <v>1020212.1</v>
          </cell>
          <cell r="G30">
            <v>841239.5</v>
          </cell>
          <cell r="H30">
            <v>1295341.3</v>
          </cell>
        </row>
        <row r="45">
          <cell r="E45">
            <v>4845754.870000001</v>
          </cell>
          <cell r="F45">
            <v>4402023.46</v>
          </cell>
          <cell r="G45">
            <v>6613622.09</v>
          </cell>
          <cell r="H45">
            <v>7864632.8100000005</v>
          </cell>
        </row>
        <row r="55">
          <cell r="E55">
            <v>453430.9</v>
          </cell>
          <cell r="F55">
            <v>733574.81</v>
          </cell>
          <cell r="G55">
            <v>747232</v>
          </cell>
          <cell r="H55">
            <v>1025812.5</v>
          </cell>
        </row>
      </sheetData>
      <sheetData sheetId="1">
        <row r="8">
          <cell r="E8">
            <v>1785000</v>
          </cell>
          <cell r="F8">
            <v>1703000</v>
          </cell>
          <cell r="G8">
            <v>2328564.3</v>
          </cell>
          <cell r="H8">
            <v>2105000</v>
          </cell>
        </row>
        <row r="18">
          <cell r="E18">
            <v>1785000</v>
          </cell>
          <cell r="F18">
            <v>1703000</v>
          </cell>
          <cell r="G18">
            <v>2328564.3</v>
          </cell>
          <cell r="H18">
            <v>2105000</v>
          </cell>
        </row>
        <row r="28">
          <cell r="E28">
            <v>704754.25</v>
          </cell>
          <cell r="F28">
            <v>500775.76</v>
          </cell>
          <cell r="G28">
            <v>901865.22</v>
          </cell>
          <cell r="H28">
            <v>984291.21</v>
          </cell>
        </row>
        <row r="30">
          <cell r="E30">
            <v>0</v>
          </cell>
          <cell r="F30">
            <v>0</v>
          </cell>
          <cell r="G30">
            <v>66495.2</v>
          </cell>
          <cell r="H30">
            <v>0</v>
          </cell>
        </row>
        <row r="45">
          <cell r="E45">
            <v>704513.7899999999</v>
          </cell>
          <cell r="F45">
            <v>452009.54</v>
          </cell>
          <cell r="G45">
            <v>901796.1999999998</v>
          </cell>
          <cell r="H45">
            <v>974347.0900000001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73">
          <cell r="E73">
            <v>2245000</v>
          </cell>
          <cell r="F73">
            <v>2099100</v>
          </cell>
          <cell r="G73">
            <v>2353000</v>
          </cell>
          <cell r="H73">
            <v>2307000</v>
          </cell>
        </row>
        <row r="83">
          <cell r="E83">
            <v>2245000</v>
          </cell>
          <cell r="F83">
            <v>2099100</v>
          </cell>
          <cell r="G83">
            <v>2353000</v>
          </cell>
          <cell r="H83">
            <v>2307000</v>
          </cell>
        </row>
        <row r="93">
          <cell r="E93">
            <v>1120357.2</v>
          </cell>
          <cell r="F93">
            <v>1086161.97</v>
          </cell>
          <cell r="G93">
            <v>992834.35</v>
          </cell>
          <cell r="H93">
            <v>1108609.5599999998</v>
          </cell>
        </row>
        <row r="95">
          <cell r="E95">
            <v>12326.25</v>
          </cell>
          <cell r="F95">
            <v>0</v>
          </cell>
          <cell r="G95">
            <v>25200</v>
          </cell>
          <cell r="H95">
            <v>1509</v>
          </cell>
        </row>
        <row r="110">
          <cell r="E110">
            <v>1059738.13</v>
          </cell>
          <cell r="F110">
            <v>1072837.6099999999</v>
          </cell>
          <cell r="G110">
            <v>992777.8</v>
          </cell>
          <cell r="H110">
            <v>1083080.6700000002</v>
          </cell>
        </row>
        <row r="120">
          <cell r="E120">
            <v>0</v>
          </cell>
          <cell r="F120">
            <v>0</v>
          </cell>
          <cell r="G120">
            <v>9224</v>
          </cell>
          <cell r="H120">
            <v>0</v>
          </cell>
        </row>
      </sheetData>
      <sheetData sheetId="2">
        <row r="8">
          <cell r="E8">
            <v>1846000</v>
          </cell>
          <cell r="F8">
            <v>2303000</v>
          </cell>
        </row>
        <row r="16">
          <cell r="E16">
            <v>1846000</v>
          </cell>
          <cell r="F16">
            <v>2303000</v>
          </cell>
        </row>
        <row r="25">
          <cell r="E25">
            <v>2479514.81</v>
          </cell>
          <cell r="F25">
            <v>2913902.8200000003</v>
          </cell>
        </row>
        <row r="27">
          <cell r="E27">
            <v>2343086.5</v>
          </cell>
          <cell r="F27">
            <v>3382488.32</v>
          </cell>
        </row>
        <row r="41">
          <cell r="E41">
            <v>2479545.9899999998</v>
          </cell>
          <cell r="F41">
            <v>2883734.65</v>
          </cell>
        </row>
        <row r="52">
          <cell r="E52">
            <v>2343055.32</v>
          </cell>
          <cell r="F52">
            <v>3339664.57</v>
          </cell>
        </row>
      </sheetData>
      <sheetData sheetId="3">
        <row r="10">
          <cell r="E10">
            <v>3047582.37</v>
          </cell>
        </row>
        <row r="13">
          <cell r="E13">
            <v>423874.5</v>
          </cell>
        </row>
        <row r="25">
          <cell r="E25">
            <v>3382151.21</v>
          </cell>
        </row>
        <row r="32">
          <cell r="E32">
            <v>187712.87</v>
          </cell>
        </row>
      </sheetData>
      <sheetData sheetId="4">
        <row r="9">
          <cell r="E9">
            <v>14290187.46</v>
          </cell>
        </row>
        <row r="13">
          <cell r="E13">
            <v>707487.4099999999</v>
          </cell>
        </row>
        <row r="30">
          <cell r="E30">
            <v>14019607.209999999</v>
          </cell>
        </row>
        <row r="40">
          <cell r="E40">
            <v>486077.69999999995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25390625" style="4" customWidth="1"/>
    <col min="2" max="5" width="20.00390625" style="4" customWidth="1"/>
    <col min="6" max="7" width="17.125" style="5" customWidth="1"/>
    <col min="8" max="8" width="1.875" style="4" customWidth="1"/>
    <col min="9" max="9" width="16.875" style="4" bestFit="1" customWidth="1"/>
    <col min="10" max="16384" width="9.125" style="4" customWidth="1"/>
  </cols>
  <sheetData>
    <row r="4" spans="2:7" ht="16.5" customHeight="1">
      <c r="B4" s="30" t="s">
        <v>8</v>
      </c>
      <c r="C4" s="30"/>
      <c r="D4" s="30"/>
      <c r="E4" s="30"/>
      <c r="F4" s="30"/>
      <c r="G4" s="30"/>
    </row>
    <row r="5" spans="2:7" ht="16.5" customHeight="1">
      <c r="B5" s="15"/>
      <c r="C5" s="15"/>
      <c r="D5" s="15"/>
      <c r="E5" s="15"/>
      <c r="F5" s="15"/>
      <c r="G5" s="15"/>
    </row>
    <row r="7" ht="13.5" thickBot="1">
      <c r="G7" s="16" t="s">
        <v>7</v>
      </c>
    </row>
    <row r="8" spans="2:7" s="1" customFormat="1" ht="18" customHeight="1">
      <c r="B8" s="33" t="s">
        <v>6</v>
      </c>
      <c r="C8" s="3" t="s">
        <v>0</v>
      </c>
      <c r="D8" s="2" t="s">
        <v>1</v>
      </c>
      <c r="E8" s="33" t="s">
        <v>2</v>
      </c>
      <c r="F8" s="31" t="s">
        <v>5</v>
      </c>
      <c r="G8" s="32"/>
    </row>
    <row r="9" spans="2:7" ht="18" customHeight="1" thickBot="1">
      <c r="B9" s="34"/>
      <c r="C9" s="6" t="s">
        <v>9</v>
      </c>
      <c r="D9" s="7" t="s">
        <v>9</v>
      </c>
      <c r="E9" s="35"/>
      <c r="F9" s="11" t="s">
        <v>3</v>
      </c>
      <c r="G9" s="12" t="s">
        <v>4</v>
      </c>
    </row>
    <row r="10" spans="2:9" ht="18" customHeight="1">
      <c r="B10" s="8" t="s">
        <v>12</v>
      </c>
      <c r="C10" s="17">
        <f>'[1]ZŠ'!$E$8+'[1]ZŠ'!$E$28+'[1]ZŠ'!$E$30</f>
        <v>20645710.36</v>
      </c>
      <c r="D10" s="18">
        <f>'[1]ZŠ'!$E$17+'[1]ZŠ'!$E$45+'[1]ZŠ'!$E$55</f>
        <v>20448564.22</v>
      </c>
      <c r="E10" s="19">
        <f>C10-D10</f>
        <v>197146.1400000006</v>
      </c>
      <c r="F10" s="17">
        <v>39429</v>
      </c>
      <c r="G10" s="26">
        <v>157717.14</v>
      </c>
      <c r="I10" s="10"/>
    </row>
    <row r="11" spans="2:9" ht="18" customHeight="1">
      <c r="B11" s="9" t="s">
        <v>13</v>
      </c>
      <c r="C11" s="20">
        <f>'[1]ZŠ'!$F$8+'[1]ZŠ'!$F$28+'[1]ZŠ'!$F$30</f>
        <v>19361476.270000003</v>
      </c>
      <c r="D11" s="21">
        <f>'[1]ZŠ'!$F$17+'[1]ZŠ'!$F$45+'[1]ZŠ'!$F$55</f>
        <v>19060084.33</v>
      </c>
      <c r="E11" s="22">
        <f>C11-D11</f>
        <v>301391.94000000507</v>
      </c>
      <c r="F11" s="20">
        <v>60000</v>
      </c>
      <c r="G11" s="27">
        <v>241391.94</v>
      </c>
      <c r="I11" s="10"/>
    </row>
    <row r="12" spans="2:9" ht="18" customHeight="1">
      <c r="B12" s="9" t="s">
        <v>14</v>
      </c>
      <c r="C12" s="20">
        <f>'[1]ZŠ'!$G$8+'[1]ZŠ'!$G$28+'[1]ZŠ'!$G$30</f>
        <v>24023120.84</v>
      </c>
      <c r="D12" s="21">
        <f>'[1]ZŠ'!$G$17+'[1]ZŠ'!$G$45+'[1]ZŠ'!$G$55</f>
        <v>23820406.67</v>
      </c>
      <c r="E12" s="22">
        <f aca="true" t="shared" si="0" ref="E12:E25">C12-D12</f>
        <v>202714.16999999806</v>
      </c>
      <c r="F12" s="20">
        <v>40540</v>
      </c>
      <c r="G12" s="27">
        <v>162174.17</v>
      </c>
      <c r="I12" s="10"/>
    </row>
    <row r="13" spans="2:9" ht="18" customHeight="1">
      <c r="B13" s="9" t="s">
        <v>15</v>
      </c>
      <c r="C13" s="20">
        <f>'[1]ZŠ'!$H$8+'[1]ZŠ'!$H$28+'[1]ZŠ'!$H$30</f>
        <v>26533646.520000003</v>
      </c>
      <c r="D13" s="21">
        <f>'[1]ZŠ'!$H$17+'[1]ZŠ'!$H$45+'[1]ZŠ'!$H$55</f>
        <v>25925442.910000004</v>
      </c>
      <c r="E13" s="22">
        <f t="shared" si="0"/>
        <v>608203.6099999994</v>
      </c>
      <c r="F13" s="20">
        <f>67700+53900</f>
        <v>121600</v>
      </c>
      <c r="G13" s="27">
        <f>270974.81+215628.8</f>
        <v>486603.61</v>
      </c>
      <c r="I13" s="10"/>
    </row>
    <row r="14" spans="2:9" ht="18" customHeight="1">
      <c r="B14" s="9" t="s">
        <v>16</v>
      </c>
      <c r="C14" s="20">
        <f>'[1]MŠ'!$E$8+'[1]MŠ'!$E$28+'[1]MŠ'!$E$30</f>
        <v>2489754.25</v>
      </c>
      <c r="D14" s="21">
        <f>'[1]MŠ'!$E$18+'[1]MŠ'!$E$45+'[1]MŠ'!$E$55</f>
        <v>2489513.79</v>
      </c>
      <c r="E14" s="22">
        <f t="shared" si="0"/>
        <v>240.45999999996275</v>
      </c>
      <c r="F14" s="20">
        <v>0</v>
      </c>
      <c r="G14" s="27">
        <v>240.46</v>
      </c>
      <c r="I14" s="10"/>
    </row>
    <row r="15" spans="2:9" ht="18" customHeight="1">
      <c r="B15" s="9" t="s">
        <v>17</v>
      </c>
      <c r="C15" s="20">
        <f>'[1]MŠ'!$F$8+'[1]MŠ'!$F$28+'[1]MŠ'!$F$30</f>
        <v>2203775.76</v>
      </c>
      <c r="D15" s="21">
        <f>'[1]MŠ'!$F$18+'[1]MŠ'!$F$45+'[1]MŠ'!$F$55</f>
        <v>2155009.54</v>
      </c>
      <c r="E15" s="22">
        <f t="shared" si="0"/>
        <v>48766.21999999974</v>
      </c>
      <c r="F15" s="20">
        <v>9000</v>
      </c>
      <c r="G15" s="27">
        <v>39766.22</v>
      </c>
      <c r="I15" s="10"/>
    </row>
    <row r="16" spans="2:9" ht="18" customHeight="1">
      <c r="B16" s="9" t="s">
        <v>18</v>
      </c>
      <c r="C16" s="20">
        <f>'[1]MŠ'!$G$8+'[1]MŠ'!$G$28+'[1]MŠ'!$G$30</f>
        <v>3296924.7199999997</v>
      </c>
      <c r="D16" s="21">
        <f>'[1]MŠ'!$G$18+'[1]MŠ'!$G$45+'[1]MŠ'!$G$55</f>
        <v>3230360.4999999995</v>
      </c>
      <c r="E16" s="22">
        <f t="shared" si="0"/>
        <v>66564.2200000002</v>
      </c>
      <c r="F16" s="20">
        <v>13312.68</v>
      </c>
      <c r="G16" s="27">
        <f>E16-F16</f>
        <v>53251.540000000205</v>
      </c>
      <c r="I16" s="10"/>
    </row>
    <row r="17" spans="2:9" ht="18" customHeight="1">
      <c r="B17" s="9" t="s">
        <v>19</v>
      </c>
      <c r="C17" s="20">
        <f>'[1]MŠ'!$H$8+'[1]MŠ'!$H$28+'[1]MŠ'!$H$30</f>
        <v>3089291.21</v>
      </c>
      <c r="D17" s="21">
        <f>'[1]MŠ'!$H$18+'[1]MŠ'!$H$45+'[1]MŠ'!$H$55</f>
        <v>3079347.09</v>
      </c>
      <c r="E17" s="22">
        <f t="shared" si="0"/>
        <v>9944.120000000112</v>
      </c>
      <c r="F17" s="20">
        <v>0</v>
      </c>
      <c r="G17" s="27">
        <f>E17</f>
        <v>9944.120000000112</v>
      </c>
      <c r="I17" s="10"/>
    </row>
    <row r="18" spans="2:9" ht="18" customHeight="1">
      <c r="B18" s="9" t="s">
        <v>20</v>
      </c>
      <c r="C18" s="20">
        <f>'[1]MŠ'!$E$73+'[1]MŠ'!$E$93+'[1]MŠ'!$E$95</f>
        <v>3377683.45</v>
      </c>
      <c r="D18" s="21">
        <f>'[1]MŠ'!$E$83+'[1]MŠ'!$E$110+'[1]MŠ'!$E$120</f>
        <v>3304738.13</v>
      </c>
      <c r="E18" s="22">
        <f t="shared" si="0"/>
        <v>72945.3200000003</v>
      </c>
      <c r="F18" s="20">
        <v>14000</v>
      </c>
      <c r="G18" s="27">
        <v>58945.32</v>
      </c>
      <c r="I18" s="10"/>
    </row>
    <row r="19" spans="2:9" ht="18" customHeight="1">
      <c r="B19" s="9" t="s">
        <v>21</v>
      </c>
      <c r="C19" s="20">
        <f>'[1]MŠ'!$F$73+'[1]MŠ'!$F$93+'[1]MŠ'!$F$95</f>
        <v>3185261.9699999997</v>
      </c>
      <c r="D19" s="21">
        <f>'[1]MŠ'!$F$83+'[1]MŠ'!$F$110+'[1]MŠ'!$F$120</f>
        <v>3171937.61</v>
      </c>
      <c r="E19" s="22">
        <f t="shared" si="0"/>
        <v>13324.35999999987</v>
      </c>
      <c r="F19" s="20">
        <v>2664.87</v>
      </c>
      <c r="G19" s="27">
        <f>E19-F19</f>
        <v>10659.48999999987</v>
      </c>
      <c r="I19" s="10"/>
    </row>
    <row r="20" spans="2:9" ht="18" customHeight="1">
      <c r="B20" s="9" t="s">
        <v>22</v>
      </c>
      <c r="C20" s="20">
        <f>'[1]MŠ'!$G$73+'[1]MŠ'!$G$93+'[1]MŠ'!$G$95</f>
        <v>3371034.35</v>
      </c>
      <c r="D20" s="21">
        <f>'[1]MŠ'!$G$83+'[1]MŠ'!$G$110+'[1]MŠ'!$G$120</f>
        <v>3355001.8</v>
      </c>
      <c r="E20" s="22">
        <f t="shared" si="0"/>
        <v>16032.55000000028</v>
      </c>
      <c r="F20" s="20">
        <v>0</v>
      </c>
      <c r="G20" s="27">
        <v>16032.55</v>
      </c>
      <c r="I20" s="10"/>
    </row>
    <row r="21" spans="2:9" ht="18" customHeight="1">
      <c r="B21" s="9" t="s">
        <v>23</v>
      </c>
      <c r="C21" s="20">
        <f>'[1]MŠ'!$H$73+'[1]MŠ'!$H$93+'[1]MŠ'!$H$95</f>
        <v>3417118.5599999996</v>
      </c>
      <c r="D21" s="21">
        <f>'[1]MŠ'!$H$83+'[1]MŠ'!$H$110+'[1]MŠ'!$H$120</f>
        <v>3390080.67</v>
      </c>
      <c r="E21" s="22">
        <f t="shared" si="0"/>
        <v>27037.889999999665</v>
      </c>
      <c r="F21" s="20">
        <v>5000</v>
      </c>
      <c r="G21" s="27">
        <v>22037.89</v>
      </c>
      <c r="I21" s="10"/>
    </row>
    <row r="22" spans="2:9" ht="18" customHeight="1">
      <c r="B22" s="9" t="s">
        <v>24</v>
      </c>
      <c r="C22" s="20">
        <f>'[1]ŠJ'!$E$8+'[1]ŠJ'!$E$25+'[1]ŠJ'!$E$27</f>
        <v>6668601.3100000005</v>
      </c>
      <c r="D22" s="21">
        <f>'[1]ŠJ'!$E$16+'[1]ŠJ'!$E$41+'[1]ŠJ'!$E$52</f>
        <v>6668601.3100000005</v>
      </c>
      <c r="E22" s="22">
        <f t="shared" si="0"/>
        <v>0</v>
      </c>
      <c r="F22" s="20">
        <v>0</v>
      </c>
      <c r="G22" s="27">
        <v>0</v>
      </c>
      <c r="I22" s="10"/>
    </row>
    <row r="23" spans="2:9" ht="18" customHeight="1">
      <c r="B23" s="9" t="s">
        <v>25</v>
      </c>
      <c r="C23" s="20">
        <f>'[1]ŠJ'!$F$8+'[1]ŠJ'!$F$25+'[1]ŠJ'!$F$27</f>
        <v>8599391.14</v>
      </c>
      <c r="D23" s="21">
        <f>'[1]ŠJ'!$F$16+'[1]ŠJ'!$F$41+'[1]ŠJ'!$F$52</f>
        <v>8526399.22</v>
      </c>
      <c r="E23" s="22">
        <f t="shared" si="0"/>
        <v>72991.91999999993</v>
      </c>
      <c r="F23" s="20">
        <v>14500</v>
      </c>
      <c r="G23" s="27">
        <v>58491.92</v>
      </c>
      <c r="I23" s="10"/>
    </row>
    <row r="24" spans="2:9" ht="18" customHeight="1">
      <c r="B24" s="9" t="s">
        <v>10</v>
      </c>
      <c r="C24" s="20">
        <f>'[1]KCL'!$E$10+'[1]KCL'!$E$13</f>
        <v>3471456.87</v>
      </c>
      <c r="D24" s="21">
        <f>'[1]KCL'!$E$25+'[1]KCL'!$E$32</f>
        <v>3569864.08</v>
      </c>
      <c r="E24" s="22">
        <f t="shared" si="0"/>
        <v>-98407.20999999996</v>
      </c>
      <c r="F24" s="20">
        <v>0</v>
      </c>
      <c r="G24" s="27">
        <v>0</v>
      </c>
      <c r="I24" s="10"/>
    </row>
    <row r="25" spans="2:9" ht="18" customHeight="1" thickBot="1">
      <c r="B25" s="14" t="s">
        <v>11</v>
      </c>
      <c r="C25" s="23">
        <f>'[1]SML'!$E$9+'[1]SML'!$E$13</f>
        <v>14997674.870000001</v>
      </c>
      <c r="D25" s="24">
        <f>'[1]SML'!$E$30+'[1]SML'!$E$40</f>
        <v>14505684.909999998</v>
      </c>
      <c r="E25" s="25">
        <f t="shared" si="0"/>
        <v>491989.96000000276</v>
      </c>
      <c r="F25" s="23">
        <v>98398</v>
      </c>
      <c r="G25" s="28">
        <v>393591.96</v>
      </c>
      <c r="I25" s="10"/>
    </row>
    <row r="26" ht="12.75">
      <c r="B26" s="13"/>
    </row>
    <row r="27" ht="12.75">
      <c r="B27" s="13"/>
    </row>
    <row r="28" ht="12.75">
      <c r="F28" s="29"/>
    </row>
  </sheetData>
  <mergeCells count="4">
    <mergeCell ref="B4:G4"/>
    <mergeCell ref="F8:G8"/>
    <mergeCell ref="B8:B9"/>
    <mergeCell ref="E8:E9"/>
  </mergeCells>
  <printOptions/>
  <pageMargins left="0.75" right="0.75" top="1" bottom="1" header="0.4921259845" footer="0.4921259845"/>
  <pageSetup firstPageNumber="41" useFirstPageNumber="1" horizontalDpi="300" verticalDpi="300" orientation="landscape" paperSize="9" scale="85" r:id="rId1"/>
  <headerFooter alignWithMargins="0">
    <oddHeader>&amp;LStatutární město Brno
Městská část
Brno-Líšeň&amp;ROdbor rozpočtu a financí
Úřadu městské části
Jírova 2, 628 00 Brno</oddHeader>
    <oddFooter>&amp;RVypracoval:
Ing. Libor Stehlík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Doležal</dc:creator>
  <cp:keywords/>
  <dc:description/>
  <cp:lastModifiedBy>Pavel Doležal</cp:lastModifiedBy>
  <cp:lastPrinted>2005-04-06T11:07:50Z</cp:lastPrinted>
  <dcterms:created xsi:type="dcterms:W3CDTF">2004-04-06T08:21:47Z</dcterms:created>
  <dcterms:modified xsi:type="dcterms:W3CDTF">2005-04-29T10:30:55Z</dcterms:modified>
  <cp:category/>
  <cp:version/>
  <cp:contentType/>
  <cp:contentStatus/>
</cp:coreProperties>
</file>